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рганизация пробегов\STRONG RUN 2020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1" l="1"/>
  <c r="P32" i="1"/>
  <c r="P30" i="1"/>
  <c r="P18" i="1"/>
  <c r="P16" i="1"/>
  <c r="P14" i="1"/>
  <c r="O44" i="1"/>
  <c r="P44" i="1" s="1"/>
  <c r="O42" i="1"/>
  <c r="P42" i="1" s="1"/>
  <c r="O40" i="1"/>
  <c r="P40" i="1" s="1"/>
  <c r="O38" i="1"/>
  <c r="P38" i="1" s="1"/>
  <c r="O36" i="1"/>
  <c r="P36" i="1" s="1"/>
  <c r="O34" i="1"/>
  <c r="O32" i="1"/>
  <c r="O30" i="1"/>
  <c r="O28" i="1"/>
  <c r="P28" i="1" s="1"/>
  <c r="O26" i="1"/>
  <c r="P26" i="1" s="1"/>
  <c r="O24" i="1"/>
  <c r="P24" i="1" s="1"/>
  <c r="O22" i="1"/>
  <c r="P22" i="1" s="1"/>
  <c r="O20" i="1"/>
  <c r="P20" i="1" s="1"/>
  <c r="O18" i="1"/>
  <c r="O16" i="1"/>
  <c r="O14" i="1"/>
  <c r="O12" i="1"/>
  <c r="P12" i="1" s="1"/>
  <c r="O10" i="1"/>
  <c r="P10" i="1" s="1"/>
  <c r="O8" i="1"/>
  <c r="P8" i="1" s="1"/>
  <c r="O6" i="1"/>
  <c r="P6" i="1" s="1"/>
  <c r="O4" i="1"/>
  <c r="P4" i="1" s="1"/>
  <c r="O2" i="1"/>
  <c r="P2" i="1" s="1"/>
</calcChain>
</file>

<file path=xl/sharedStrings.xml><?xml version="1.0" encoding="utf-8"?>
<sst xmlns="http://schemas.openxmlformats.org/spreadsheetml/2006/main" count="106" uniqueCount="43">
  <si>
    <t>#</t>
  </si>
  <si>
    <t>Имя</t>
  </si>
  <si>
    <t>Номер</t>
  </si>
  <si>
    <t>Всего очков</t>
  </si>
  <si>
    <t>900м Веснина</t>
  </si>
  <si>
    <t>1,1 км ралли</t>
  </si>
  <si>
    <t>4 км Уды</t>
  </si>
  <si>
    <t>8,3 км Каскад</t>
  </si>
  <si>
    <t>10 км центр</t>
  </si>
  <si>
    <t>Максим Ієвлєв</t>
  </si>
  <si>
    <t>Юрий Ломако</t>
  </si>
  <si>
    <t>Илья Когут</t>
  </si>
  <si>
    <t>Сергей Федченко</t>
  </si>
  <si>
    <t>Игорь Когут</t>
  </si>
  <si>
    <t>Роман Горюн</t>
  </si>
  <si>
    <t>Алексей Медовец</t>
  </si>
  <si>
    <t>Евгений Фесенко</t>
  </si>
  <si>
    <t>Игорь Галкин</t>
  </si>
  <si>
    <t>Андрей Набойченко</t>
  </si>
  <si>
    <t>Denys Ivanov</t>
  </si>
  <si>
    <t>Артемий Атрощенко</t>
  </si>
  <si>
    <t>Виталий Атрощенко</t>
  </si>
  <si>
    <t>Михаил Рубан</t>
  </si>
  <si>
    <t>--</t>
  </si>
  <si>
    <t>Игорь Прасолов</t>
  </si>
  <si>
    <t>Алексей Шуляк</t>
  </si>
  <si>
    <t>Валерий Герасименко</t>
  </si>
  <si>
    <t>Виталий Заец</t>
  </si>
  <si>
    <t>Олександр Гордієнко</t>
  </si>
  <si>
    <t>Павло Боліхов</t>
  </si>
  <si>
    <t>Алексей Муха</t>
  </si>
  <si>
    <t>Сергій Єрін</t>
  </si>
  <si>
    <t>Николай Николенко</t>
  </si>
  <si>
    <t>Андрей Павелко</t>
  </si>
  <si>
    <t>Сумма время</t>
  </si>
  <si>
    <t>Средний темп</t>
  </si>
  <si>
    <t>Алексей Лаптев</t>
  </si>
  <si>
    <t>Александр Середа</t>
  </si>
  <si>
    <t>1,3 км грунт</t>
  </si>
  <si>
    <t>4,4 км спуск</t>
  </si>
  <si>
    <t>5 км источник</t>
  </si>
  <si>
    <t>7 км вело</t>
  </si>
  <si>
    <t>5,1 км велогрунт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</si>
</sst>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h:mm:ss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12529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b/>
      <sz val="9"/>
      <color rgb="FFFFFFFF"/>
      <name val="Segoe U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21252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1" fontId="4" fillId="0" borderId="1" xfId="1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168" fontId="1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8" fontId="1" fillId="0" borderId="2" xfId="0" applyNumberFormat="1" applyFont="1" applyBorder="1" applyAlignment="1">
      <alignment horizontal="center"/>
    </xf>
    <xf numFmtId="168" fontId="6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trava.com/activities/3742289673" TargetMode="External"/><Relationship Id="rId21" Type="http://schemas.openxmlformats.org/officeDocument/2006/relationships/hyperlink" Target="https://www.strava.com/activities/3742157950" TargetMode="External"/><Relationship Id="rId42" Type="http://schemas.openxmlformats.org/officeDocument/2006/relationships/hyperlink" Target="https://www.strava.com/activities/3736815999" TargetMode="External"/><Relationship Id="rId63" Type="http://schemas.openxmlformats.org/officeDocument/2006/relationships/hyperlink" Target="https://www.strava.com/activities/3752682264" TargetMode="External"/><Relationship Id="rId84" Type="http://schemas.openxmlformats.org/officeDocument/2006/relationships/hyperlink" Target="https://www.strava.com/activities/3722720624" TargetMode="External"/><Relationship Id="rId138" Type="http://schemas.openxmlformats.org/officeDocument/2006/relationships/hyperlink" Target="https://www.strava.com/activities/3734725071" TargetMode="External"/><Relationship Id="rId159" Type="http://schemas.openxmlformats.org/officeDocument/2006/relationships/hyperlink" Target="https://www.strava.com/activities/3736827480" TargetMode="External"/><Relationship Id="rId170" Type="http://schemas.openxmlformats.org/officeDocument/2006/relationships/hyperlink" Target="https://www.strava.com/activities/3745169922" TargetMode="External"/><Relationship Id="rId191" Type="http://schemas.openxmlformats.org/officeDocument/2006/relationships/hyperlink" Target="https://www.strava.com/activities/3723386738" TargetMode="External"/><Relationship Id="rId107" Type="http://schemas.openxmlformats.org/officeDocument/2006/relationships/hyperlink" Target="https://www.strava.com/activities/3727881353" TargetMode="External"/><Relationship Id="rId11" Type="http://schemas.openxmlformats.org/officeDocument/2006/relationships/hyperlink" Target="https://www.strava.com/activities/3730205001" TargetMode="External"/><Relationship Id="rId32" Type="http://schemas.openxmlformats.org/officeDocument/2006/relationships/hyperlink" Target="https://www.strava.com/activities/3736799844" TargetMode="External"/><Relationship Id="rId53" Type="http://schemas.openxmlformats.org/officeDocument/2006/relationships/hyperlink" Target="https://www.strava.com/activities/3706771665" TargetMode="External"/><Relationship Id="rId74" Type="http://schemas.openxmlformats.org/officeDocument/2006/relationships/hyperlink" Target="https://www.strava.com/activities/3722851405" TargetMode="External"/><Relationship Id="rId128" Type="http://schemas.openxmlformats.org/officeDocument/2006/relationships/hyperlink" Target="https://www.strava.com/activities/3736911881" TargetMode="External"/><Relationship Id="rId149" Type="http://schemas.openxmlformats.org/officeDocument/2006/relationships/hyperlink" Target="https://www.strava.com/activities/3728460030" TargetMode="External"/><Relationship Id="rId5" Type="http://schemas.openxmlformats.org/officeDocument/2006/relationships/hyperlink" Target="https://www.strava.com/activities/3698976775" TargetMode="External"/><Relationship Id="rId95" Type="http://schemas.openxmlformats.org/officeDocument/2006/relationships/hyperlink" Target="https://www.strava.com/activities/3724917925" TargetMode="External"/><Relationship Id="rId160" Type="http://schemas.openxmlformats.org/officeDocument/2006/relationships/hyperlink" Target="https://www.strava.com/activities/3707953029" TargetMode="External"/><Relationship Id="rId181" Type="http://schemas.openxmlformats.org/officeDocument/2006/relationships/hyperlink" Target="https://www.strava.com/activities/3713420446" TargetMode="External"/><Relationship Id="rId22" Type="http://schemas.openxmlformats.org/officeDocument/2006/relationships/hyperlink" Target="https://www.strava.com/activities/3744747039" TargetMode="External"/><Relationship Id="rId43" Type="http://schemas.openxmlformats.org/officeDocument/2006/relationships/hyperlink" Target="https://www.strava.com/activities/3694289359" TargetMode="External"/><Relationship Id="rId64" Type="http://schemas.openxmlformats.org/officeDocument/2006/relationships/hyperlink" Target="https://www.strava.com/activities/3752108519" TargetMode="External"/><Relationship Id="rId118" Type="http://schemas.openxmlformats.org/officeDocument/2006/relationships/hyperlink" Target="https://www.strava.com/activities/3736846531" TargetMode="External"/><Relationship Id="rId139" Type="http://schemas.openxmlformats.org/officeDocument/2006/relationships/hyperlink" Target="https://www.strava.com/activities/3727280103" TargetMode="External"/><Relationship Id="rId85" Type="http://schemas.openxmlformats.org/officeDocument/2006/relationships/hyperlink" Target="https://www.strava.com/activities/3753122983" TargetMode="External"/><Relationship Id="rId150" Type="http://schemas.openxmlformats.org/officeDocument/2006/relationships/hyperlink" Target="https://www.strava.com/activities/3713607236" TargetMode="External"/><Relationship Id="rId171" Type="http://schemas.openxmlformats.org/officeDocument/2006/relationships/hyperlink" Target="https://www.strava.com/activities/3745916240" TargetMode="External"/><Relationship Id="rId192" Type="http://schemas.openxmlformats.org/officeDocument/2006/relationships/hyperlink" Target="https://www.strava.com/activities/3702788619" TargetMode="External"/><Relationship Id="rId12" Type="http://schemas.openxmlformats.org/officeDocument/2006/relationships/hyperlink" Target="https://www.strava.com/activities/3705986276" TargetMode="External"/><Relationship Id="rId33" Type="http://schemas.openxmlformats.org/officeDocument/2006/relationships/hyperlink" Target="https://www.strava.com/activities/3693857268" TargetMode="External"/><Relationship Id="rId108" Type="http://schemas.openxmlformats.org/officeDocument/2006/relationships/hyperlink" Target="https://www.strava.com/activities/3708154640" TargetMode="External"/><Relationship Id="rId129" Type="http://schemas.openxmlformats.org/officeDocument/2006/relationships/hyperlink" Target="https://www.strava.com/activities/3748862515" TargetMode="External"/><Relationship Id="rId54" Type="http://schemas.openxmlformats.org/officeDocument/2006/relationships/hyperlink" Target="https://www.strava.com/activities/3743882654" TargetMode="External"/><Relationship Id="rId75" Type="http://schemas.openxmlformats.org/officeDocument/2006/relationships/hyperlink" Target="https://www.strava.com/activities/3724916809" TargetMode="External"/><Relationship Id="rId96" Type="http://schemas.openxmlformats.org/officeDocument/2006/relationships/hyperlink" Target="https://www.strava.com/activities/3687138974" TargetMode="External"/><Relationship Id="rId140" Type="http://schemas.openxmlformats.org/officeDocument/2006/relationships/hyperlink" Target="https://www.strava.com/activities/3741501611" TargetMode="External"/><Relationship Id="rId161" Type="http://schemas.openxmlformats.org/officeDocument/2006/relationships/hyperlink" Target="https://www.strava.com/activities/3694156373" TargetMode="External"/><Relationship Id="rId182" Type="http://schemas.openxmlformats.org/officeDocument/2006/relationships/hyperlink" Target="https://www.strava.com/activities/3722530410" TargetMode="External"/><Relationship Id="rId6" Type="http://schemas.openxmlformats.org/officeDocument/2006/relationships/hyperlink" Target="https://www.strava.com/activities/3704032100" TargetMode="External"/><Relationship Id="rId23" Type="http://schemas.openxmlformats.org/officeDocument/2006/relationships/hyperlink" Target="https://www.strava.com/activities/3737746011" TargetMode="External"/><Relationship Id="rId119" Type="http://schemas.openxmlformats.org/officeDocument/2006/relationships/hyperlink" Target="https://www.strava.com/activities/3748895813" TargetMode="External"/><Relationship Id="rId44" Type="http://schemas.openxmlformats.org/officeDocument/2006/relationships/hyperlink" Target="https://www.strava.com/activities/3753029065" TargetMode="External"/><Relationship Id="rId65" Type="http://schemas.openxmlformats.org/officeDocument/2006/relationships/hyperlink" Target="https://www.strava.com/activities/3747968428" TargetMode="External"/><Relationship Id="rId86" Type="http://schemas.openxmlformats.org/officeDocument/2006/relationships/hyperlink" Target="https://www.strava.com/activities/3738273248" TargetMode="External"/><Relationship Id="rId130" Type="http://schemas.openxmlformats.org/officeDocument/2006/relationships/hyperlink" Target="https://www.strava.com/activities/3715096826" TargetMode="External"/><Relationship Id="rId151" Type="http://schemas.openxmlformats.org/officeDocument/2006/relationships/hyperlink" Target="https://www.strava.com/activities/3708738272" TargetMode="External"/><Relationship Id="rId172" Type="http://schemas.openxmlformats.org/officeDocument/2006/relationships/hyperlink" Target="https://www.strava.com/activities/3707934936" TargetMode="External"/><Relationship Id="rId193" Type="http://schemas.openxmlformats.org/officeDocument/2006/relationships/hyperlink" Target="https://www.strava.com/activities/3750276074" TargetMode="External"/><Relationship Id="rId13" Type="http://schemas.openxmlformats.org/officeDocument/2006/relationships/hyperlink" Target="https://www.strava.com/activities/3730164993" TargetMode="External"/><Relationship Id="rId109" Type="http://schemas.openxmlformats.org/officeDocument/2006/relationships/hyperlink" Target="https://www.strava.com/activities/3698476018" TargetMode="External"/><Relationship Id="rId34" Type="http://schemas.openxmlformats.org/officeDocument/2006/relationships/hyperlink" Target="https://www.strava.com/activities/3703066691" TargetMode="External"/><Relationship Id="rId55" Type="http://schemas.openxmlformats.org/officeDocument/2006/relationships/hyperlink" Target="https://www.strava.com/activities/3753494041" TargetMode="External"/><Relationship Id="rId76" Type="http://schemas.openxmlformats.org/officeDocument/2006/relationships/hyperlink" Target="https://www.strava.com/activities/3732649744" TargetMode="External"/><Relationship Id="rId97" Type="http://schemas.openxmlformats.org/officeDocument/2006/relationships/hyperlink" Target="https://www.strava.com/activities/3701052815" TargetMode="External"/><Relationship Id="rId120" Type="http://schemas.openxmlformats.org/officeDocument/2006/relationships/hyperlink" Target="https://www.strava.com/activities/3715092646" TargetMode="External"/><Relationship Id="rId141" Type="http://schemas.openxmlformats.org/officeDocument/2006/relationships/hyperlink" Target="https://www.strava.com/activities/3712870865" TargetMode="External"/><Relationship Id="rId7" Type="http://schemas.openxmlformats.org/officeDocument/2006/relationships/hyperlink" Target="https://www.strava.com/activities/3710846410" TargetMode="External"/><Relationship Id="rId71" Type="http://schemas.openxmlformats.org/officeDocument/2006/relationships/hyperlink" Target="https://www.strava.com/activities/3703505592" TargetMode="External"/><Relationship Id="rId92" Type="http://schemas.openxmlformats.org/officeDocument/2006/relationships/hyperlink" Target="https://www.strava.com/activities/3706394771" TargetMode="External"/><Relationship Id="rId162" Type="http://schemas.openxmlformats.org/officeDocument/2006/relationships/hyperlink" Target="https://www.strava.com/activities/3748951765" TargetMode="External"/><Relationship Id="rId183" Type="http://schemas.openxmlformats.org/officeDocument/2006/relationships/hyperlink" Target="https://www.strava.com/activities/3728646779" TargetMode="External"/><Relationship Id="rId2" Type="http://schemas.openxmlformats.org/officeDocument/2006/relationships/hyperlink" Target="https://www.strava.com/activities/3743942806" TargetMode="External"/><Relationship Id="rId29" Type="http://schemas.openxmlformats.org/officeDocument/2006/relationships/hyperlink" Target="https://www.strava.com/activities/3744055265" TargetMode="External"/><Relationship Id="rId24" Type="http://schemas.openxmlformats.org/officeDocument/2006/relationships/hyperlink" Target="https://www.strava.com/activities/3703091321" TargetMode="External"/><Relationship Id="rId40" Type="http://schemas.openxmlformats.org/officeDocument/2006/relationships/hyperlink" Target="https://www.strava.com/activities/3749282518" TargetMode="External"/><Relationship Id="rId45" Type="http://schemas.openxmlformats.org/officeDocument/2006/relationships/hyperlink" Target="https://www.strava.com/activities/3728171319" TargetMode="External"/><Relationship Id="rId66" Type="http://schemas.openxmlformats.org/officeDocument/2006/relationships/hyperlink" Target="https://www.strava.com/activities/3714199669" TargetMode="External"/><Relationship Id="rId87" Type="http://schemas.openxmlformats.org/officeDocument/2006/relationships/hyperlink" Target="https://www.strava.com/activities/3715141550" TargetMode="External"/><Relationship Id="rId110" Type="http://schemas.openxmlformats.org/officeDocument/2006/relationships/hyperlink" Target="https://www.strava.com/activities/3734772553" TargetMode="External"/><Relationship Id="rId115" Type="http://schemas.openxmlformats.org/officeDocument/2006/relationships/hyperlink" Target="https://www.strava.com/activities/3723186596" TargetMode="External"/><Relationship Id="rId131" Type="http://schemas.openxmlformats.org/officeDocument/2006/relationships/hyperlink" Target="https://www.strava.com/activities/3715131419" TargetMode="External"/><Relationship Id="rId136" Type="http://schemas.openxmlformats.org/officeDocument/2006/relationships/hyperlink" Target="https://www.strava.com/activities/3743701880" TargetMode="External"/><Relationship Id="rId157" Type="http://schemas.openxmlformats.org/officeDocument/2006/relationships/hyperlink" Target="https://www.strava.com/activities/3750283175" TargetMode="External"/><Relationship Id="rId178" Type="http://schemas.openxmlformats.org/officeDocument/2006/relationships/hyperlink" Target="https://www.strava.com/activities/3707937999" TargetMode="External"/><Relationship Id="rId61" Type="http://schemas.openxmlformats.org/officeDocument/2006/relationships/hyperlink" Target="https://www.strava.com/activities/3714051675" TargetMode="External"/><Relationship Id="rId82" Type="http://schemas.openxmlformats.org/officeDocument/2006/relationships/hyperlink" Target="https://www.strava.com/activities/3752875999" TargetMode="External"/><Relationship Id="rId152" Type="http://schemas.openxmlformats.org/officeDocument/2006/relationships/hyperlink" Target="https://www.strava.com/activities/3704151678" TargetMode="External"/><Relationship Id="rId173" Type="http://schemas.openxmlformats.org/officeDocument/2006/relationships/hyperlink" Target="https://www.strava.com/activities/3731896729" TargetMode="External"/><Relationship Id="rId194" Type="http://schemas.openxmlformats.org/officeDocument/2006/relationships/hyperlink" Target="https://www.strava.com/activities/3736821650" TargetMode="External"/><Relationship Id="rId19" Type="http://schemas.openxmlformats.org/officeDocument/2006/relationships/hyperlink" Target="https://www.strava.com/activities/3752950592" TargetMode="External"/><Relationship Id="rId14" Type="http://schemas.openxmlformats.org/officeDocument/2006/relationships/hyperlink" Target="https://www.strava.com/activities/3725470377" TargetMode="External"/><Relationship Id="rId30" Type="http://schemas.openxmlformats.org/officeDocument/2006/relationships/hyperlink" Target="https://www.strava.com/activities/3753471127" TargetMode="External"/><Relationship Id="rId35" Type="http://schemas.openxmlformats.org/officeDocument/2006/relationships/hyperlink" Target="https://www.strava.com/activities/3727953091" TargetMode="External"/><Relationship Id="rId56" Type="http://schemas.openxmlformats.org/officeDocument/2006/relationships/hyperlink" Target="https://www.strava.com/activities/3708756659" TargetMode="External"/><Relationship Id="rId77" Type="http://schemas.openxmlformats.org/officeDocument/2006/relationships/hyperlink" Target="https://www.strava.com/activities/3746953220" TargetMode="External"/><Relationship Id="rId100" Type="http://schemas.openxmlformats.org/officeDocument/2006/relationships/hyperlink" Target="https://www.strava.com/activities/3715138636" TargetMode="External"/><Relationship Id="rId105" Type="http://schemas.openxmlformats.org/officeDocument/2006/relationships/hyperlink" Target="https://www.strava.com/activities/3715075536" TargetMode="External"/><Relationship Id="rId126" Type="http://schemas.openxmlformats.org/officeDocument/2006/relationships/hyperlink" Target="https://www.strava.com/activities/3705820122" TargetMode="External"/><Relationship Id="rId147" Type="http://schemas.openxmlformats.org/officeDocument/2006/relationships/hyperlink" Target="https://www.strava.com/activities/3752846879" TargetMode="External"/><Relationship Id="rId168" Type="http://schemas.openxmlformats.org/officeDocument/2006/relationships/hyperlink" Target="https://www.strava.com/activities/3744330694" TargetMode="External"/><Relationship Id="rId8" Type="http://schemas.openxmlformats.org/officeDocument/2006/relationships/hyperlink" Target="https://www.strava.com/activities/3715258422" TargetMode="External"/><Relationship Id="rId51" Type="http://schemas.openxmlformats.org/officeDocument/2006/relationships/hyperlink" Target="https://www.strava.com/activities/3747980637" TargetMode="External"/><Relationship Id="rId72" Type="http://schemas.openxmlformats.org/officeDocument/2006/relationships/hyperlink" Target="https://www.strava.com/activities/3703859254" TargetMode="External"/><Relationship Id="rId93" Type="http://schemas.openxmlformats.org/officeDocument/2006/relationships/hyperlink" Target="https://www.strava.com/activities/3687034147" TargetMode="External"/><Relationship Id="rId98" Type="http://schemas.openxmlformats.org/officeDocument/2006/relationships/hyperlink" Target="https://www.strava.com/activities/3735212918" TargetMode="External"/><Relationship Id="rId121" Type="http://schemas.openxmlformats.org/officeDocument/2006/relationships/hyperlink" Target="https://www.strava.com/activities/3728522915" TargetMode="External"/><Relationship Id="rId142" Type="http://schemas.openxmlformats.org/officeDocument/2006/relationships/hyperlink" Target="https://www.strava.com/activities/3703296428" TargetMode="External"/><Relationship Id="rId163" Type="http://schemas.openxmlformats.org/officeDocument/2006/relationships/hyperlink" Target="https://www.strava.com/activities/3741782995" TargetMode="External"/><Relationship Id="rId184" Type="http://schemas.openxmlformats.org/officeDocument/2006/relationships/hyperlink" Target="https://www.strava.com/activities/3713513654" TargetMode="External"/><Relationship Id="rId189" Type="http://schemas.openxmlformats.org/officeDocument/2006/relationships/hyperlink" Target="https://www.strava.com/activities/3722884658" TargetMode="External"/><Relationship Id="rId3" Type="http://schemas.openxmlformats.org/officeDocument/2006/relationships/hyperlink" Target="https://www.strava.com/activities/3693999192" TargetMode="External"/><Relationship Id="rId25" Type="http://schemas.openxmlformats.org/officeDocument/2006/relationships/hyperlink" Target="https://www.strava.com/activities/3728222730" TargetMode="External"/><Relationship Id="rId46" Type="http://schemas.openxmlformats.org/officeDocument/2006/relationships/hyperlink" Target="https://www.strava.com/activities/3694293816" TargetMode="External"/><Relationship Id="rId67" Type="http://schemas.openxmlformats.org/officeDocument/2006/relationships/hyperlink" Target="https://www.strava.com/activities/3725356056" TargetMode="External"/><Relationship Id="rId116" Type="http://schemas.openxmlformats.org/officeDocument/2006/relationships/hyperlink" Target="https://www.strava.com/activities/3705844854" TargetMode="External"/><Relationship Id="rId137" Type="http://schemas.openxmlformats.org/officeDocument/2006/relationships/hyperlink" Target="https://www.strava.com/activities/3719224336" TargetMode="External"/><Relationship Id="rId158" Type="http://schemas.openxmlformats.org/officeDocument/2006/relationships/hyperlink" Target="https://www.strava.com/activities/3741191805" TargetMode="External"/><Relationship Id="rId20" Type="http://schemas.openxmlformats.org/officeDocument/2006/relationships/hyperlink" Target="https://www.strava.com/activities/3734884144" TargetMode="External"/><Relationship Id="rId41" Type="http://schemas.openxmlformats.org/officeDocument/2006/relationships/hyperlink" Target="https://www.strava.com/activities/3742143559" TargetMode="External"/><Relationship Id="rId62" Type="http://schemas.openxmlformats.org/officeDocument/2006/relationships/hyperlink" Target="https://www.strava.com/activities/3694196267" TargetMode="External"/><Relationship Id="rId83" Type="http://schemas.openxmlformats.org/officeDocument/2006/relationships/hyperlink" Target="https://www.strava.com/activities/3693920394" TargetMode="External"/><Relationship Id="rId88" Type="http://schemas.openxmlformats.org/officeDocument/2006/relationships/hyperlink" Target="https://www.strava.com/activities/3699528594" TargetMode="External"/><Relationship Id="rId111" Type="http://schemas.openxmlformats.org/officeDocument/2006/relationships/hyperlink" Target="https://www.strava.com/activities/3728501600" TargetMode="External"/><Relationship Id="rId132" Type="http://schemas.openxmlformats.org/officeDocument/2006/relationships/hyperlink" Target="https://www.strava.com/activities/3686695415" TargetMode="External"/><Relationship Id="rId153" Type="http://schemas.openxmlformats.org/officeDocument/2006/relationships/hyperlink" Target="https://www.strava.com/activities/3718659368" TargetMode="External"/><Relationship Id="rId174" Type="http://schemas.openxmlformats.org/officeDocument/2006/relationships/hyperlink" Target="https://www.strava.com/activities/3708369496" TargetMode="External"/><Relationship Id="rId179" Type="http://schemas.openxmlformats.org/officeDocument/2006/relationships/hyperlink" Target="https://www.strava.com/activities/3731841164" TargetMode="External"/><Relationship Id="rId195" Type="http://schemas.openxmlformats.org/officeDocument/2006/relationships/hyperlink" Target="https://www.strava.com/activities/3725462687" TargetMode="External"/><Relationship Id="rId190" Type="http://schemas.openxmlformats.org/officeDocument/2006/relationships/hyperlink" Target="https://www.strava.com/activities/3702607429" TargetMode="External"/><Relationship Id="rId15" Type="http://schemas.openxmlformats.org/officeDocument/2006/relationships/hyperlink" Target="https://www.strava.com/activities/3686794514" TargetMode="External"/><Relationship Id="rId36" Type="http://schemas.openxmlformats.org/officeDocument/2006/relationships/hyperlink" Target="https://www.strava.com/activities/3694069272" TargetMode="External"/><Relationship Id="rId57" Type="http://schemas.openxmlformats.org/officeDocument/2006/relationships/hyperlink" Target="https://www.strava.com/activities/3749322677" TargetMode="External"/><Relationship Id="rId106" Type="http://schemas.openxmlformats.org/officeDocument/2006/relationships/hyperlink" Target="https://www.strava.com/activities/3693536072" TargetMode="External"/><Relationship Id="rId127" Type="http://schemas.openxmlformats.org/officeDocument/2006/relationships/hyperlink" Target="https://www.strava.com/activities/3743735541" TargetMode="External"/><Relationship Id="rId10" Type="http://schemas.openxmlformats.org/officeDocument/2006/relationships/hyperlink" Target="https://www.strava.com/activities/3734807654" TargetMode="External"/><Relationship Id="rId31" Type="http://schemas.openxmlformats.org/officeDocument/2006/relationships/hyperlink" Target="https://www.strava.com/activities/3742075460" TargetMode="External"/><Relationship Id="rId52" Type="http://schemas.openxmlformats.org/officeDocument/2006/relationships/hyperlink" Target="https://www.strava.com/activities/3737760062" TargetMode="External"/><Relationship Id="rId73" Type="http://schemas.openxmlformats.org/officeDocument/2006/relationships/hyperlink" Target="https://www.strava.com/activities/3708199055" TargetMode="External"/><Relationship Id="rId78" Type="http://schemas.openxmlformats.org/officeDocument/2006/relationships/hyperlink" Target="https://www.strava.com/activities/3737413852" TargetMode="External"/><Relationship Id="rId94" Type="http://schemas.openxmlformats.org/officeDocument/2006/relationships/hyperlink" Target="https://www.strava.com/activities/3730250605" TargetMode="External"/><Relationship Id="rId99" Type="http://schemas.openxmlformats.org/officeDocument/2006/relationships/hyperlink" Target="https://www.strava.com/activities/3744055451" TargetMode="External"/><Relationship Id="rId101" Type="http://schemas.openxmlformats.org/officeDocument/2006/relationships/hyperlink" Target="https://www.strava.com/activities/3715003381" TargetMode="External"/><Relationship Id="rId122" Type="http://schemas.openxmlformats.org/officeDocument/2006/relationships/hyperlink" Target="https://www.strava.com/activities/3728271696" TargetMode="External"/><Relationship Id="rId143" Type="http://schemas.openxmlformats.org/officeDocument/2006/relationships/hyperlink" Target="https://www.strava.com/activities/3732364760" TargetMode="External"/><Relationship Id="rId148" Type="http://schemas.openxmlformats.org/officeDocument/2006/relationships/hyperlink" Target="https://www.strava.com/activities/3688558979" TargetMode="External"/><Relationship Id="rId164" Type="http://schemas.openxmlformats.org/officeDocument/2006/relationships/hyperlink" Target="https://www.strava.com/activities/3749154982" TargetMode="External"/><Relationship Id="rId169" Type="http://schemas.openxmlformats.org/officeDocument/2006/relationships/hyperlink" Target="https://www.strava.com/activities/3744516413" TargetMode="External"/><Relationship Id="rId185" Type="http://schemas.openxmlformats.org/officeDocument/2006/relationships/hyperlink" Target="https://www.strava.com/activities/3737973405" TargetMode="External"/><Relationship Id="rId4" Type="http://schemas.openxmlformats.org/officeDocument/2006/relationships/hyperlink" Target="https://www.strava.com/activities/3730422904" TargetMode="External"/><Relationship Id="rId9" Type="http://schemas.openxmlformats.org/officeDocument/2006/relationships/hyperlink" Target="https://www.strava.com/activities/3739508514" TargetMode="External"/><Relationship Id="rId180" Type="http://schemas.openxmlformats.org/officeDocument/2006/relationships/hyperlink" Target="https://www.strava.com/activities/3708153759" TargetMode="External"/><Relationship Id="rId26" Type="http://schemas.openxmlformats.org/officeDocument/2006/relationships/hyperlink" Target="https://www.strava.com/activities/3753471244" TargetMode="External"/><Relationship Id="rId47" Type="http://schemas.openxmlformats.org/officeDocument/2006/relationships/hyperlink" Target="https://www.strava.com/activities/3699588066" TargetMode="External"/><Relationship Id="rId68" Type="http://schemas.openxmlformats.org/officeDocument/2006/relationships/hyperlink" Target="https://www.strava.com/activities/3728959005" TargetMode="External"/><Relationship Id="rId89" Type="http://schemas.openxmlformats.org/officeDocument/2006/relationships/hyperlink" Target="https://www.strava.com/activities/3710228412" TargetMode="External"/><Relationship Id="rId112" Type="http://schemas.openxmlformats.org/officeDocument/2006/relationships/hyperlink" Target="https://www.strava.com/activities/3728256329" TargetMode="External"/><Relationship Id="rId133" Type="http://schemas.openxmlformats.org/officeDocument/2006/relationships/hyperlink" Target="https://www.strava.com/activities/3712952347" TargetMode="External"/><Relationship Id="rId154" Type="http://schemas.openxmlformats.org/officeDocument/2006/relationships/hyperlink" Target="https://www.strava.com/activities/3702650705" TargetMode="External"/><Relationship Id="rId175" Type="http://schemas.openxmlformats.org/officeDocument/2006/relationships/hyperlink" Target="https://www.strava.com/activities/3713412600" TargetMode="External"/><Relationship Id="rId196" Type="http://schemas.openxmlformats.org/officeDocument/2006/relationships/hyperlink" Target="https://www.strava.com/activities/3730671198" TargetMode="External"/><Relationship Id="rId16" Type="http://schemas.openxmlformats.org/officeDocument/2006/relationships/hyperlink" Target="https://www.strava.com/activities/3710148535" TargetMode="External"/><Relationship Id="rId37" Type="http://schemas.openxmlformats.org/officeDocument/2006/relationships/hyperlink" Target="https://www.strava.com/activities/3713631683" TargetMode="External"/><Relationship Id="rId58" Type="http://schemas.openxmlformats.org/officeDocument/2006/relationships/hyperlink" Target="https://www.strava.com/activities/3720350834" TargetMode="External"/><Relationship Id="rId79" Type="http://schemas.openxmlformats.org/officeDocument/2006/relationships/hyperlink" Target="https://www.strava.com/activities/3744007396" TargetMode="External"/><Relationship Id="rId102" Type="http://schemas.openxmlformats.org/officeDocument/2006/relationships/hyperlink" Target="https://www.strava.com/activities/3727403352" TargetMode="External"/><Relationship Id="rId123" Type="http://schemas.openxmlformats.org/officeDocument/2006/relationships/hyperlink" Target="https://www.strava.com/activities/3705709056" TargetMode="External"/><Relationship Id="rId144" Type="http://schemas.openxmlformats.org/officeDocument/2006/relationships/hyperlink" Target="https://www.strava.com/activities/3722746636" TargetMode="External"/><Relationship Id="rId90" Type="http://schemas.openxmlformats.org/officeDocument/2006/relationships/hyperlink" Target="https://www.strava.com/activities/3742848906" TargetMode="External"/><Relationship Id="rId165" Type="http://schemas.openxmlformats.org/officeDocument/2006/relationships/hyperlink" Target="https://www.strava.com/activities/3715198095" TargetMode="External"/><Relationship Id="rId186" Type="http://schemas.openxmlformats.org/officeDocument/2006/relationships/hyperlink" Target="https://www.strava.com/activities/3718870247" TargetMode="External"/><Relationship Id="rId27" Type="http://schemas.openxmlformats.org/officeDocument/2006/relationships/hyperlink" Target="https://www.strava.com/activities/3714211016" TargetMode="External"/><Relationship Id="rId48" Type="http://schemas.openxmlformats.org/officeDocument/2006/relationships/hyperlink" Target="https://www.strava.com/activities/3742513291" TargetMode="External"/><Relationship Id="rId69" Type="http://schemas.openxmlformats.org/officeDocument/2006/relationships/hyperlink" Target="https://www.strava.com/activities/3749241642" TargetMode="External"/><Relationship Id="rId113" Type="http://schemas.openxmlformats.org/officeDocument/2006/relationships/hyperlink" Target="https://www.strava.com/activities/3705844314" TargetMode="External"/><Relationship Id="rId134" Type="http://schemas.openxmlformats.org/officeDocument/2006/relationships/hyperlink" Target="https://www.strava.com/activities/3699696601" TargetMode="External"/><Relationship Id="rId80" Type="http://schemas.openxmlformats.org/officeDocument/2006/relationships/hyperlink" Target="https://www.strava.com/activities/3752739734" TargetMode="External"/><Relationship Id="rId155" Type="http://schemas.openxmlformats.org/officeDocument/2006/relationships/hyperlink" Target="https://www.strava.com/activities/3723391316" TargetMode="External"/><Relationship Id="rId176" Type="http://schemas.openxmlformats.org/officeDocument/2006/relationships/hyperlink" Target="https://www.strava.com/activities/3722515953" TargetMode="External"/><Relationship Id="rId197" Type="http://schemas.openxmlformats.org/officeDocument/2006/relationships/printerSettings" Target="../printerSettings/printerSettings1.bin"/><Relationship Id="rId17" Type="http://schemas.openxmlformats.org/officeDocument/2006/relationships/hyperlink" Target="https://www.strava.com/activities/3720378782" TargetMode="External"/><Relationship Id="rId38" Type="http://schemas.openxmlformats.org/officeDocument/2006/relationships/hyperlink" Target="https://www.strava.com/activities/3742394747" TargetMode="External"/><Relationship Id="rId59" Type="http://schemas.openxmlformats.org/officeDocument/2006/relationships/hyperlink" Target="https://www.strava.com/activities/3747837507" TargetMode="External"/><Relationship Id="rId103" Type="http://schemas.openxmlformats.org/officeDocument/2006/relationships/hyperlink" Target="https://www.strava.com/activities/3703194847" TargetMode="External"/><Relationship Id="rId124" Type="http://schemas.openxmlformats.org/officeDocument/2006/relationships/hyperlink" Target="https://www.strava.com/activities/3713707652" TargetMode="External"/><Relationship Id="rId70" Type="http://schemas.openxmlformats.org/officeDocument/2006/relationships/hyperlink" Target="https://www.strava.com/activities/3715148379" TargetMode="External"/><Relationship Id="rId91" Type="http://schemas.openxmlformats.org/officeDocument/2006/relationships/hyperlink" Target="https://www.strava.com/activities/3694015914" TargetMode="External"/><Relationship Id="rId145" Type="http://schemas.openxmlformats.org/officeDocument/2006/relationships/hyperlink" Target="https://www.strava.com/activities/3739586396" TargetMode="External"/><Relationship Id="rId166" Type="http://schemas.openxmlformats.org/officeDocument/2006/relationships/hyperlink" Target="https://www.strava.com/activities/3743964098" TargetMode="External"/><Relationship Id="rId187" Type="http://schemas.openxmlformats.org/officeDocument/2006/relationships/hyperlink" Target="https://www.strava.com/activities/3728024211" TargetMode="External"/><Relationship Id="rId1" Type="http://schemas.openxmlformats.org/officeDocument/2006/relationships/hyperlink" Target="https://www.strava.com/activities/3710502966" TargetMode="External"/><Relationship Id="rId28" Type="http://schemas.openxmlformats.org/officeDocument/2006/relationships/hyperlink" Target="https://www.strava.com/activities/3742533994" TargetMode="External"/><Relationship Id="rId49" Type="http://schemas.openxmlformats.org/officeDocument/2006/relationships/hyperlink" Target="https://www.strava.com/activities/3744002993" TargetMode="External"/><Relationship Id="rId114" Type="http://schemas.openxmlformats.org/officeDocument/2006/relationships/hyperlink" Target="https://www.strava.com/activities/3713795056" TargetMode="External"/><Relationship Id="rId60" Type="http://schemas.openxmlformats.org/officeDocument/2006/relationships/hyperlink" Target="https://www.strava.com/activities/3734062128" TargetMode="External"/><Relationship Id="rId81" Type="http://schemas.openxmlformats.org/officeDocument/2006/relationships/hyperlink" Target="https://www.strava.com/activities/3688688319" TargetMode="External"/><Relationship Id="rId135" Type="http://schemas.openxmlformats.org/officeDocument/2006/relationships/hyperlink" Target="https://www.strava.com/activities/3686661299" TargetMode="External"/><Relationship Id="rId156" Type="http://schemas.openxmlformats.org/officeDocument/2006/relationships/hyperlink" Target="https://www.strava.com/activities/3702790907" TargetMode="External"/><Relationship Id="rId177" Type="http://schemas.openxmlformats.org/officeDocument/2006/relationships/hyperlink" Target="https://www.strava.com/activities/3728646981" TargetMode="External"/><Relationship Id="rId18" Type="http://schemas.openxmlformats.org/officeDocument/2006/relationships/hyperlink" Target="https://www.strava.com/activities/3742233330" TargetMode="External"/><Relationship Id="rId39" Type="http://schemas.openxmlformats.org/officeDocument/2006/relationships/hyperlink" Target="https://www.strava.com/activities/3743997617" TargetMode="External"/><Relationship Id="rId50" Type="http://schemas.openxmlformats.org/officeDocument/2006/relationships/hyperlink" Target="https://www.strava.com/activities/3749299023" TargetMode="External"/><Relationship Id="rId104" Type="http://schemas.openxmlformats.org/officeDocument/2006/relationships/hyperlink" Target="https://www.strava.com/activities/3700956160" TargetMode="External"/><Relationship Id="rId125" Type="http://schemas.openxmlformats.org/officeDocument/2006/relationships/hyperlink" Target="https://www.strava.com/activities/3723255017" TargetMode="External"/><Relationship Id="rId146" Type="http://schemas.openxmlformats.org/officeDocument/2006/relationships/hyperlink" Target="https://www.strava.com/activities/3705789764" TargetMode="External"/><Relationship Id="rId167" Type="http://schemas.openxmlformats.org/officeDocument/2006/relationships/hyperlink" Target="https://www.strava.com/activities/3746342153" TargetMode="External"/><Relationship Id="rId188" Type="http://schemas.openxmlformats.org/officeDocument/2006/relationships/hyperlink" Target="https://www.strava.com/activities/37376735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selection activeCell="T11" sqref="T11"/>
    </sheetView>
  </sheetViews>
  <sheetFormatPr defaultRowHeight="15" x14ac:dyDescent="0.25"/>
  <cols>
    <col min="1" max="1" width="8" customWidth="1"/>
    <col min="2" max="2" width="8.42578125" customWidth="1"/>
    <col min="3" max="3" width="25.85546875" customWidth="1"/>
    <col min="4" max="4" width="10" style="21" customWidth="1"/>
    <col min="15" max="15" width="9.140625" style="8"/>
    <col min="16" max="16" width="9.140625" style="9"/>
  </cols>
  <sheetData>
    <row r="1" spans="1:16" ht="30" customHeight="1" x14ac:dyDescent="0.25">
      <c r="A1" s="5" t="s">
        <v>0</v>
      </c>
      <c r="B1" s="5" t="s">
        <v>2</v>
      </c>
      <c r="C1" s="5" t="s">
        <v>1</v>
      </c>
      <c r="D1" s="5" t="s">
        <v>3</v>
      </c>
      <c r="E1" s="5" t="s">
        <v>4</v>
      </c>
      <c r="F1" s="5" t="s">
        <v>5</v>
      </c>
      <c r="G1" s="5" t="s">
        <v>38</v>
      </c>
      <c r="H1" s="5" t="s">
        <v>6</v>
      </c>
      <c r="I1" s="5" t="s">
        <v>39</v>
      </c>
      <c r="J1" s="5" t="s">
        <v>40</v>
      </c>
      <c r="K1" s="5" t="s">
        <v>42</v>
      </c>
      <c r="L1" s="5" t="s">
        <v>41</v>
      </c>
      <c r="M1" s="5" t="s">
        <v>7</v>
      </c>
      <c r="N1" s="5" t="s">
        <v>8</v>
      </c>
      <c r="O1" s="5" t="s">
        <v>34</v>
      </c>
      <c r="P1" s="5" t="s">
        <v>35</v>
      </c>
    </row>
    <row r="2" spans="1:16" ht="16.5" customHeight="1" x14ac:dyDescent="0.25">
      <c r="A2" s="1">
        <v>1</v>
      </c>
      <c r="B2" s="1">
        <v>2</v>
      </c>
      <c r="C2" s="2" t="s">
        <v>9</v>
      </c>
      <c r="D2" s="18">
        <v>998</v>
      </c>
      <c r="E2" s="4">
        <v>2.4768518518518516E-3</v>
      </c>
      <c r="F2" s="4">
        <v>3.2175925925925926E-3</v>
      </c>
      <c r="G2" s="4">
        <v>3.0671296296296297E-3</v>
      </c>
      <c r="H2" s="4">
        <v>1.0706018518518517E-2</v>
      </c>
      <c r="I2" s="4">
        <v>1.1608796296296296E-2</v>
      </c>
      <c r="J2" s="4">
        <v>1.4085648148148151E-2</v>
      </c>
      <c r="K2" s="4">
        <v>1.383101851851852E-2</v>
      </c>
      <c r="L2" s="4">
        <v>1.9074074074074073E-2</v>
      </c>
      <c r="M2" s="4">
        <v>2.2662037037037036E-2</v>
      </c>
      <c r="N2" s="4">
        <v>2.7743055555555559E-2</v>
      </c>
      <c r="O2" s="6">
        <f>SUM(E2:N2)</f>
        <v>0.12847222222222224</v>
      </c>
      <c r="P2" s="7">
        <f>O2/47.4</f>
        <v>2.7103844350679796E-3</v>
      </c>
    </row>
    <row r="3" spans="1:16" ht="17.25" x14ac:dyDescent="0.25">
      <c r="A3" s="1"/>
      <c r="B3" s="1"/>
      <c r="C3" s="2"/>
      <c r="D3" s="18"/>
      <c r="E3" s="3">
        <v>100</v>
      </c>
      <c r="F3" s="3">
        <v>100</v>
      </c>
      <c r="G3" s="3">
        <v>98</v>
      </c>
      <c r="H3" s="3">
        <v>100</v>
      </c>
      <c r="I3" s="3">
        <v>100</v>
      </c>
      <c r="J3" s="3">
        <v>100</v>
      </c>
      <c r="K3" s="3">
        <v>100</v>
      </c>
      <c r="L3" s="3">
        <v>100</v>
      </c>
      <c r="M3" s="3">
        <v>100</v>
      </c>
      <c r="N3" s="3">
        <v>100</v>
      </c>
      <c r="O3" s="6"/>
      <c r="P3" s="7"/>
    </row>
    <row r="4" spans="1:16" ht="16.5" customHeight="1" x14ac:dyDescent="0.25">
      <c r="A4" s="1">
        <v>2</v>
      </c>
      <c r="B4" s="1">
        <v>10</v>
      </c>
      <c r="C4" s="2" t="s">
        <v>10</v>
      </c>
      <c r="D4" s="18">
        <v>984</v>
      </c>
      <c r="E4" s="4">
        <v>2.8819444444444444E-3</v>
      </c>
      <c r="F4" s="4">
        <v>3.4953703703703705E-3</v>
      </c>
      <c r="G4" s="4">
        <v>2.9282407407407412E-3</v>
      </c>
      <c r="H4" s="4">
        <v>1.1018518518518518E-2</v>
      </c>
      <c r="I4" s="4">
        <v>1.1886574074074075E-2</v>
      </c>
      <c r="J4" s="4">
        <v>1.4201388888888888E-2</v>
      </c>
      <c r="K4" s="4">
        <v>1.3888888888888888E-2</v>
      </c>
      <c r="L4" s="4">
        <v>1.9814814814814816E-2</v>
      </c>
      <c r="M4" s="4">
        <v>2.449074074074074E-2</v>
      </c>
      <c r="N4" s="4">
        <v>2.9097222222222222E-2</v>
      </c>
      <c r="O4" s="6">
        <f t="shared" ref="O4:O44" si="0">SUM(E4:N4)</f>
        <v>0.13370370370370371</v>
      </c>
      <c r="P4" s="7">
        <f>O4/47.4</f>
        <v>2.8207532426941712E-3</v>
      </c>
    </row>
    <row r="5" spans="1:16" ht="17.25" x14ac:dyDescent="0.25">
      <c r="A5" s="1"/>
      <c r="B5" s="1"/>
      <c r="C5" s="2"/>
      <c r="D5" s="18"/>
      <c r="E5" s="3">
        <v>95</v>
      </c>
      <c r="F5" s="3">
        <v>96</v>
      </c>
      <c r="G5" s="3">
        <v>100</v>
      </c>
      <c r="H5" s="3">
        <v>99</v>
      </c>
      <c r="I5" s="3">
        <v>99</v>
      </c>
      <c r="J5" s="3">
        <v>99</v>
      </c>
      <c r="K5" s="3">
        <v>99</v>
      </c>
      <c r="L5" s="3">
        <v>99</v>
      </c>
      <c r="M5" s="3">
        <v>99</v>
      </c>
      <c r="N5" s="3">
        <v>99</v>
      </c>
      <c r="O5" s="6"/>
      <c r="P5" s="7"/>
    </row>
    <row r="6" spans="1:16" ht="16.5" customHeight="1" x14ac:dyDescent="0.25">
      <c r="A6" s="1">
        <v>3</v>
      </c>
      <c r="B6" s="1">
        <v>27</v>
      </c>
      <c r="C6" s="2" t="s">
        <v>11</v>
      </c>
      <c r="D6" s="18">
        <v>977</v>
      </c>
      <c r="E6" s="4">
        <v>2.7314814814814819E-3</v>
      </c>
      <c r="F6" s="4">
        <v>3.4606481481481485E-3</v>
      </c>
      <c r="G6" s="4">
        <v>3.0555555555555557E-3</v>
      </c>
      <c r="H6" s="4">
        <v>1.1458333333333334E-2</v>
      </c>
      <c r="I6" s="4">
        <v>1.2129629629629629E-2</v>
      </c>
      <c r="J6" s="4">
        <v>1.4791666666666668E-2</v>
      </c>
      <c r="K6" s="4">
        <v>1.4432870370370372E-2</v>
      </c>
      <c r="L6" s="4">
        <v>2.0474537037037038E-2</v>
      </c>
      <c r="M6" s="4">
        <v>2.7280092592592592E-2</v>
      </c>
      <c r="N6" s="4">
        <v>2.9490740740740744E-2</v>
      </c>
      <c r="O6" s="6">
        <f t="shared" si="0"/>
        <v>0.13930555555555557</v>
      </c>
      <c r="P6" s="7">
        <f>O6/47.4</f>
        <v>2.9389357712142528E-3</v>
      </c>
    </row>
    <row r="7" spans="1:16" ht="17.25" x14ac:dyDescent="0.25">
      <c r="A7" s="1"/>
      <c r="B7" s="1"/>
      <c r="C7" s="2"/>
      <c r="D7" s="18"/>
      <c r="E7" s="3">
        <v>98</v>
      </c>
      <c r="F7" s="3">
        <v>97</v>
      </c>
      <c r="G7" s="3">
        <v>99</v>
      </c>
      <c r="H7" s="3">
        <v>97</v>
      </c>
      <c r="I7" s="3">
        <v>98</v>
      </c>
      <c r="J7" s="3">
        <v>98</v>
      </c>
      <c r="K7" s="3">
        <v>97</v>
      </c>
      <c r="L7" s="3">
        <v>98</v>
      </c>
      <c r="M7" s="3">
        <v>97</v>
      </c>
      <c r="N7" s="3">
        <v>98</v>
      </c>
      <c r="O7" s="6"/>
      <c r="P7" s="7"/>
    </row>
    <row r="8" spans="1:16" ht="15.75" x14ac:dyDescent="0.25">
      <c r="A8" s="1">
        <v>4</v>
      </c>
      <c r="B8" s="1">
        <v>26</v>
      </c>
      <c r="C8" s="2" t="s">
        <v>12</v>
      </c>
      <c r="D8" s="18">
        <v>960</v>
      </c>
      <c r="E8" s="4">
        <v>2.627314814814815E-3</v>
      </c>
      <c r="F8" s="4">
        <v>3.414351851851852E-3</v>
      </c>
      <c r="G8" s="4">
        <v>3.7037037037037034E-3</v>
      </c>
      <c r="H8" s="4">
        <v>1.1446759259259261E-2</v>
      </c>
      <c r="I8" s="4">
        <v>1.2499999999999999E-2</v>
      </c>
      <c r="J8" s="4">
        <v>1.7280092592592593E-2</v>
      </c>
      <c r="K8" s="4">
        <v>1.4467592592592593E-2</v>
      </c>
      <c r="L8" s="4">
        <v>2.0543981481481479E-2</v>
      </c>
      <c r="M8" s="4">
        <v>2.7604166666666666E-2</v>
      </c>
      <c r="N8" s="4">
        <v>3.1539351851851853E-2</v>
      </c>
      <c r="O8" s="6">
        <f t="shared" si="0"/>
        <v>0.14512731481481481</v>
      </c>
      <c r="P8" s="7">
        <f>O8/47.4</f>
        <v>3.0617576965150804E-3</v>
      </c>
    </row>
    <row r="9" spans="1:16" ht="17.25" x14ac:dyDescent="0.25">
      <c r="A9" s="1"/>
      <c r="B9" s="1"/>
      <c r="C9" s="2"/>
      <c r="D9" s="18"/>
      <c r="E9" s="3">
        <v>99</v>
      </c>
      <c r="F9" s="3">
        <v>99</v>
      </c>
      <c r="G9" s="3">
        <v>88</v>
      </c>
      <c r="H9" s="3">
        <v>98</v>
      </c>
      <c r="I9" s="3">
        <v>97</v>
      </c>
      <c r="J9" s="3">
        <v>94</v>
      </c>
      <c r="K9" s="3">
        <v>96</v>
      </c>
      <c r="L9" s="3">
        <v>97</v>
      </c>
      <c r="M9" s="3">
        <v>96</v>
      </c>
      <c r="N9" s="3">
        <v>96</v>
      </c>
      <c r="O9" s="6"/>
      <c r="P9" s="7"/>
    </row>
    <row r="10" spans="1:16" ht="16.5" customHeight="1" x14ac:dyDescent="0.25">
      <c r="A10" s="1">
        <v>5</v>
      </c>
      <c r="B10" s="1">
        <v>25</v>
      </c>
      <c r="C10" s="2" t="s">
        <v>13</v>
      </c>
      <c r="D10" s="18">
        <v>930</v>
      </c>
      <c r="E10" s="4">
        <v>2.9861111111111113E-3</v>
      </c>
      <c r="F10" s="4">
        <v>3.5648148148148154E-3</v>
      </c>
      <c r="G10" s="4">
        <v>3.7152777777777774E-3</v>
      </c>
      <c r="H10" s="4">
        <v>1.2291666666666666E-2</v>
      </c>
      <c r="I10" s="4">
        <v>1.298611111111111E-2</v>
      </c>
      <c r="J10" s="4">
        <v>1.7708333333333333E-2</v>
      </c>
      <c r="K10" s="4">
        <v>1.6157407407407409E-2</v>
      </c>
      <c r="L10" s="4">
        <v>2.1944444444444447E-2</v>
      </c>
      <c r="M10" s="4">
        <v>2.7997685185185184E-2</v>
      </c>
      <c r="N10" s="4">
        <v>3.2233796296296295E-2</v>
      </c>
      <c r="O10" s="6">
        <f t="shared" si="0"/>
        <v>0.15158564814814815</v>
      </c>
      <c r="P10" s="7">
        <f>O10/47.4</f>
        <v>3.198009454602282E-3</v>
      </c>
    </row>
    <row r="11" spans="1:16" ht="17.25" x14ac:dyDescent="0.25">
      <c r="A11" s="1"/>
      <c r="B11" s="1"/>
      <c r="C11" s="2"/>
      <c r="D11" s="18"/>
      <c r="E11" s="3">
        <v>90</v>
      </c>
      <c r="F11" s="3">
        <v>94</v>
      </c>
      <c r="G11" s="3">
        <v>87</v>
      </c>
      <c r="H11" s="3">
        <v>95</v>
      </c>
      <c r="I11" s="3">
        <v>96</v>
      </c>
      <c r="J11" s="3">
        <v>92</v>
      </c>
      <c r="K11" s="3">
        <v>93</v>
      </c>
      <c r="L11" s="3">
        <v>93</v>
      </c>
      <c r="M11" s="3">
        <v>95</v>
      </c>
      <c r="N11" s="3">
        <v>95</v>
      </c>
      <c r="O11" s="6"/>
      <c r="P11" s="7"/>
    </row>
    <row r="12" spans="1:16" ht="16.5" customHeight="1" x14ac:dyDescent="0.25">
      <c r="A12" s="1">
        <v>6</v>
      </c>
      <c r="B12" s="1">
        <v>36</v>
      </c>
      <c r="C12" s="2" t="s">
        <v>14</v>
      </c>
      <c r="D12" s="18">
        <v>928</v>
      </c>
      <c r="E12" s="4">
        <v>2.9861111111111113E-3</v>
      </c>
      <c r="F12" s="4">
        <v>3.8773148148148143E-3</v>
      </c>
      <c r="G12" s="4">
        <v>3.3449074074074071E-3</v>
      </c>
      <c r="H12" s="4">
        <v>1.2453703703703703E-2</v>
      </c>
      <c r="I12" s="4">
        <v>1.3333333333333334E-2</v>
      </c>
      <c r="J12" s="4">
        <v>1.7465277777777777E-2</v>
      </c>
      <c r="K12" s="4">
        <v>1.6319444444444445E-2</v>
      </c>
      <c r="L12" s="4">
        <v>2.359953703703704E-2</v>
      </c>
      <c r="M12" s="4">
        <v>2.6956018518518522E-2</v>
      </c>
      <c r="N12" s="4">
        <v>3.3043981481481487E-2</v>
      </c>
      <c r="O12" s="6">
        <f t="shared" si="0"/>
        <v>0.15337962962962964</v>
      </c>
      <c r="P12" s="7">
        <f>O12/47.4</f>
        <v>3.2358571651820603E-3</v>
      </c>
    </row>
    <row r="13" spans="1:16" ht="17.25" x14ac:dyDescent="0.25">
      <c r="A13" s="1"/>
      <c r="B13" s="1"/>
      <c r="C13" s="2"/>
      <c r="D13" s="18"/>
      <c r="E13" s="3">
        <v>90</v>
      </c>
      <c r="F13" s="3">
        <v>91</v>
      </c>
      <c r="G13" s="3">
        <v>94</v>
      </c>
      <c r="H13" s="3">
        <v>93</v>
      </c>
      <c r="I13" s="3">
        <v>94</v>
      </c>
      <c r="J13" s="3">
        <v>93</v>
      </c>
      <c r="K13" s="3">
        <v>92</v>
      </c>
      <c r="L13" s="3">
        <v>89</v>
      </c>
      <c r="M13" s="3">
        <v>98</v>
      </c>
      <c r="N13" s="3">
        <v>94</v>
      </c>
      <c r="O13" s="6"/>
      <c r="P13" s="7"/>
    </row>
    <row r="14" spans="1:16" ht="15.75" x14ac:dyDescent="0.25">
      <c r="A14" s="1">
        <v>7</v>
      </c>
      <c r="B14" s="1">
        <v>20</v>
      </c>
      <c r="C14" s="2" t="s">
        <v>15</v>
      </c>
      <c r="D14" s="18">
        <v>923</v>
      </c>
      <c r="E14" s="4">
        <v>2.7314814814814819E-3</v>
      </c>
      <c r="F14" s="4">
        <v>3.7962962962962963E-3</v>
      </c>
      <c r="G14" s="4">
        <v>3.4375E-3</v>
      </c>
      <c r="H14" s="4">
        <v>1.2719907407407407E-2</v>
      </c>
      <c r="I14" s="4">
        <v>1.3923611111111111E-2</v>
      </c>
      <c r="J14" s="4">
        <v>1.6909722222222225E-2</v>
      </c>
      <c r="K14" s="4">
        <v>1.6516203703703703E-2</v>
      </c>
      <c r="L14" s="4">
        <v>2.3761574074074074E-2</v>
      </c>
      <c r="M14" s="4">
        <v>3.1168981481481482E-2</v>
      </c>
      <c r="N14" s="4">
        <v>3.622685185185185E-2</v>
      </c>
      <c r="O14" s="6">
        <f t="shared" si="0"/>
        <v>0.16119212962962962</v>
      </c>
      <c r="P14" s="7">
        <f>O14/47.4</f>
        <v>3.4006778402875448E-3</v>
      </c>
    </row>
    <row r="15" spans="1:16" ht="17.25" x14ac:dyDescent="0.25">
      <c r="A15" s="1"/>
      <c r="B15" s="1"/>
      <c r="C15" s="2"/>
      <c r="D15" s="18"/>
      <c r="E15" s="3">
        <v>98</v>
      </c>
      <c r="F15" s="3">
        <v>92</v>
      </c>
      <c r="G15" s="3">
        <v>91</v>
      </c>
      <c r="H15" s="3">
        <v>90</v>
      </c>
      <c r="I15" s="3">
        <v>93</v>
      </c>
      <c r="J15" s="3">
        <v>96</v>
      </c>
      <c r="K15" s="3">
        <v>90</v>
      </c>
      <c r="L15" s="3">
        <v>88</v>
      </c>
      <c r="M15" s="3">
        <v>93</v>
      </c>
      <c r="N15" s="3">
        <v>92</v>
      </c>
      <c r="O15" s="6"/>
      <c r="P15" s="7"/>
    </row>
    <row r="16" spans="1:16" ht="15.75" x14ac:dyDescent="0.25">
      <c r="A16" s="1">
        <v>8</v>
      </c>
      <c r="B16" s="1">
        <v>37</v>
      </c>
      <c r="C16" s="2" t="s">
        <v>16</v>
      </c>
      <c r="D16" s="18">
        <v>914</v>
      </c>
      <c r="E16" s="4">
        <v>3.0324074074074073E-3</v>
      </c>
      <c r="F16" s="4">
        <v>4.108796296296297E-3</v>
      </c>
      <c r="G16" s="4">
        <v>3.2523148148148151E-3</v>
      </c>
      <c r="H16" s="4">
        <v>1.2847222222222223E-2</v>
      </c>
      <c r="I16" s="4">
        <v>1.4953703703703705E-2</v>
      </c>
      <c r="J16" s="4">
        <v>1.7002314814814814E-2</v>
      </c>
      <c r="K16" s="4">
        <v>1.6064814814814813E-2</v>
      </c>
      <c r="L16" s="4">
        <v>2.2534722222222223E-2</v>
      </c>
      <c r="M16" s="4">
        <v>3.2581018518518516E-2</v>
      </c>
      <c r="N16" s="4">
        <v>4.0196759259259258E-2</v>
      </c>
      <c r="O16" s="6">
        <f t="shared" si="0"/>
        <v>0.16657407407407407</v>
      </c>
      <c r="P16" s="7">
        <f>O16/47.4</f>
        <v>3.5142209720268793E-3</v>
      </c>
    </row>
    <row r="17" spans="1:16" ht="17.25" x14ac:dyDescent="0.25">
      <c r="A17" s="1"/>
      <c r="B17" s="1"/>
      <c r="C17" s="2"/>
      <c r="D17" s="18"/>
      <c r="E17" s="3">
        <v>87</v>
      </c>
      <c r="F17" s="3">
        <v>90</v>
      </c>
      <c r="G17" s="3">
        <v>97</v>
      </c>
      <c r="H17" s="3">
        <v>89</v>
      </c>
      <c r="I17" s="3">
        <v>92</v>
      </c>
      <c r="J17" s="3">
        <v>95</v>
      </c>
      <c r="K17" s="3">
        <v>94</v>
      </c>
      <c r="L17" s="3">
        <v>91</v>
      </c>
      <c r="M17" s="3">
        <v>90</v>
      </c>
      <c r="N17" s="3">
        <v>89</v>
      </c>
      <c r="O17" s="6"/>
      <c r="P17" s="7"/>
    </row>
    <row r="18" spans="1:16" ht="16.5" customHeight="1" x14ac:dyDescent="0.25">
      <c r="A18" s="1">
        <v>9</v>
      </c>
      <c r="B18" s="1">
        <v>23</v>
      </c>
      <c r="C18" s="2" t="s">
        <v>17</v>
      </c>
      <c r="D18" s="18">
        <v>906</v>
      </c>
      <c r="E18" s="4">
        <v>3.0555555555555557E-3</v>
      </c>
      <c r="F18" s="4">
        <v>4.2476851851851851E-3</v>
      </c>
      <c r="G18" s="4">
        <v>3.3912037037037036E-3</v>
      </c>
      <c r="H18" s="4">
        <v>1.2673611111111109E-2</v>
      </c>
      <c r="I18" s="4">
        <v>1.5300925925925926E-2</v>
      </c>
      <c r="J18" s="4">
        <v>1.8425925925925925E-2</v>
      </c>
      <c r="K18" s="4">
        <v>1.6574074074074074E-2</v>
      </c>
      <c r="L18" s="4">
        <v>2.2164351851851852E-2</v>
      </c>
      <c r="M18" s="4">
        <v>3.1851851851851853E-2</v>
      </c>
      <c r="N18" s="4">
        <v>3.4270833333333334E-2</v>
      </c>
      <c r="O18" s="6">
        <f t="shared" si="0"/>
        <v>0.16195601851851851</v>
      </c>
      <c r="P18" s="7">
        <f>O18/47.4</f>
        <v>3.4167936396311922E-3</v>
      </c>
    </row>
    <row r="19" spans="1:16" ht="17.25" x14ac:dyDescent="0.25">
      <c r="A19" s="1"/>
      <c r="B19" s="1"/>
      <c r="C19" s="2"/>
      <c r="D19" s="18"/>
      <c r="E19" s="3">
        <v>86</v>
      </c>
      <c r="F19" s="3">
        <v>88</v>
      </c>
      <c r="G19" s="3">
        <v>93</v>
      </c>
      <c r="H19" s="3">
        <v>91</v>
      </c>
      <c r="I19" s="3">
        <v>91</v>
      </c>
      <c r="J19" s="3">
        <v>91</v>
      </c>
      <c r="K19" s="3">
        <v>89</v>
      </c>
      <c r="L19" s="3">
        <v>92</v>
      </c>
      <c r="M19" s="3">
        <v>92</v>
      </c>
      <c r="N19" s="3">
        <v>93</v>
      </c>
      <c r="O19" s="6"/>
      <c r="P19" s="7"/>
    </row>
    <row r="20" spans="1:16" ht="15.75" x14ac:dyDescent="0.25">
      <c r="A20" s="1">
        <v>10</v>
      </c>
      <c r="B20" s="1">
        <v>7</v>
      </c>
      <c r="C20" s="2" t="s">
        <v>18</v>
      </c>
      <c r="D20" s="18">
        <v>876</v>
      </c>
      <c r="E20" s="4">
        <v>3.5879629629629629E-3</v>
      </c>
      <c r="F20" s="4">
        <v>4.3981481481481484E-3</v>
      </c>
      <c r="G20" s="4">
        <v>3.7731481481481483E-3</v>
      </c>
      <c r="H20" s="4">
        <v>1.4328703703703703E-2</v>
      </c>
      <c r="I20" s="4">
        <v>1.5428240740740741E-2</v>
      </c>
      <c r="J20" s="4">
        <v>1.9872685185185184E-2</v>
      </c>
      <c r="K20" s="4">
        <v>1.8483796296296297E-2</v>
      </c>
      <c r="L20" s="4">
        <v>2.6238425925925925E-2</v>
      </c>
      <c r="M20" s="4">
        <v>3.0601851851851852E-2</v>
      </c>
      <c r="N20" s="4">
        <v>4.1331018518518517E-2</v>
      </c>
      <c r="O20" s="6">
        <f t="shared" si="0"/>
        <v>0.17804398148148148</v>
      </c>
      <c r="P20" s="7">
        <f>O20/47.4</f>
        <v>3.756202140959525E-3</v>
      </c>
    </row>
    <row r="21" spans="1:16" ht="17.25" x14ac:dyDescent="0.25">
      <c r="A21" s="1"/>
      <c r="B21" s="1"/>
      <c r="C21" s="2"/>
      <c r="D21" s="18"/>
      <c r="E21" s="3">
        <v>83</v>
      </c>
      <c r="F21" s="3">
        <v>87</v>
      </c>
      <c r="G21" s="3">
        <v>86</v>
      </c>
      <c r="H21" s="3">
        <v>87</v>
      </c>
      <c r="I21" s="3">
        <v>90</v>
      </c>
      <c r="J21" s="3">
        <v>88</v>
      </c>
      <c r="K21" s="3">
        <v>86</v>
      </c>
      <c r="L21" s="3">
        <v>87</v>
      </c>
      <c r="M21" s="3">
        <v>94</v>
      </c>
      <c r="N21" s="3">
        <v>88</v>
      </c>
      <c r="O21" s="6"/>
      <c r="P21" s="7"/>
    </row>
    <row r="22" spans="1:16" ht="16.5" customHeight="1" x14ac:dyDescent="0.25">
      <c r="A22" s="1">
        <v>11</v>
      </c>
      <c r="B22" s="1">
        <v>13</v>
      </c>
      <c r="C22" s="2" t="s">
        <v>19</v>
      </c>
      <c r="D22" s="18">
        <v>870</v>
      </c>
      <c r="E22" s="4">
        <v>3.4027777777777784E-3</v>
      </c>
      <c r="F22" s="4">
        <v>4.5601851851851853E-3</v>
      </c>
      <c r="G22" s="4">
        <v>3.8425925925925923E-3</v>
      </c>
      <c r="H22" s="4">
        <v>1.3599537037037037E-2</v>
      </c>
      <c r="I22" s="4">
        <v>1.7106481481481483E-2</v>
      </c>
      <c r="J22" s="4">
        <v>1.9340277777777779E-2</v>
      </c>
      <c r="K22" s="4">
        <v>2.0636574074074075E-2</v>
      </c>
      <c r="L22" s="4">
        <v>2.6944444444444441E-2</v>
      </c>
      <c r="M22" s="4">
        <v>3.290509259259259E-2</v>
      </c>
      <c r="N22" s="4">
        <v>3.7199074074074072E-2</v>
      </c>
      <c r="O22" s="6">
        <f t="shared" si="0"/>
        <v>0.17953703703703702</v>
      </c>
      <c r="P22" s="7">
        <f>O22/47.4</f>
        <v>3.7877012033130176E-3</v>
      </c>
    </row>
    <row r="23" spans="1:16" ht="17.25" x14ac:dyDescent="0.25">
      <c r="A23" s="1"/>
      <c r="B23" s="1"/>
      <c r="C23" s="2"/>
      <c r="D23" s="18"/>
      <c r="E23" s="3">
        <v>85</v>
      </c>
      <c r="F23" s="3">
        <v>85</v>
      </c>
      <c r="G23" s="3">
        <v>85</v>
      </c>
      <c r="H23" s="3">
        <v>88</v>
      </c>
      <c r="I23" s="3">
        <v>88</v>
      </c>
      <c r="J23" s="3">
        <v>89</v>
      </c>
      <c r="K23" s="3">
        <v>85</v>
      </c>
      <c r="L23" s="3">
        <v>85</v>
      </c>
      <c r="M23" s="3">
        <v>89</v>
      </c>
      <c r="N23" s="3">
        <v>91</v>
      </c>
      <c r="O23" s="6"/>
      <c r="P23" s="7"/>
    </row>
    <row r="24" spans="1:16" ht="15.75" x14ac:dyDescent="0.25">
      <c r="A24" s="1">
        <v>12</v>
      </c>
      <c r="B24" s="1">
        <v>30</v>
      </c>
      <c r="C24" s="2" t="s">
        <v>20</v>
      </c>
      <c r="D24" s="18">
        <v>836</v>
      </c>
      <c r="E24" s="4">
        <v>4.31712962962963E-3</v>
      </c>
      <c r="F24" s="4">
        <v>5.4976851851851853E-3</v>
      </c>
      <c r="G24" s="4">
        <v>4.7916666666666672E-3</v>
      </c>
      <c r="H24" s="4">
        <v>1.6979166666666667E-2</v>
      </c>
      <c r="I24" s="4">
        <v>1.7326388888888888E-2</v>
      </c>
      <c r="J24" s="4">
        <v>2.3715277777777776E-2</v>
      </c>
      <c r="K24" s="4">
        <v>2.224537037037037E-2</v>
      </c>
      <c r="L24" s="4">
        <v>3.0486111111111113E-2</v>
      </c>
      <c r="M24" s="4">
        <v>3.9803240740740743E-2</v>
      </c>
      <c r="N24" s="4">
        <v>5.3310185185185183E-2</v>
      </c>
      <c r="O24" s="6">
        <f t="shared" si="0"/>
        <v>0.21847222222222221</v>
      </c>
      <c r="P24" s="7">
        <f>O24/47.4</f>
        <v>4.6091186122831692E-3</v>
      </c>
    </row>
    <row r="25" spans="1:16" ht="17.25" x14ac:dyDescent="0.25">
      <c r="A25" s="1"/>
      <c r="B25" s="1"/>
      <c r="C25" s="2"/>
      <c r="D25" s="18"/>
      <c r="E25" s="3">
        <v>79</v>
      </c>
      <c r="F25" s="3">
        <v>82</v>
      </c>
      <c r="G25" s="3">
        <v>80</v>
      </c>
      <c r="H25" s="3">
        <v>85</v>
      </c>
      <c r="I25" s="3">
        <v>87</v>
      </c>
      <c r="J25" s="3">
        <v>84</v>
      </c>
      <c r="K25" s="3">
        <v>83</v>
      </c>
      <c r="L25" s="3">
        <v>82</v>
      </c>
      <c r="M25" s="3">
        <v>87</v>
      </c>
      <c r="N25" s="3">
        <v>87</v>
      </c>
      <c r="O25" s="6"/>
      <c r="P25" s="7"/>
    </row>
    <row r="26" spans="1:16" ht="15.75" x14ac:dyDescent="0.25">
      <c r="A26" s="1">
        <v>13</v>
      </c>
      <c r="B26" s="1">
        <v>39</v>
      </c>
      <c r="C26" s="2" t="s">
        <v>21</v>
      </c>
      <c r="D26" s="18">
        <v>836</v>
      </c>
      <c r="E26" s="4">
        <v>4.31712962962963E-3</v>
      </c>
      <c r="F26" s="4">
        <v>5.6018518518518518E-3</v>
      </c>
      <c r="G26" s="4">
        <v>5.2430555555555555E-3</v>
      </c>
      <c r="H26" s="4">
        <v>1.7060185185185185E-2</v>
      </c>
      <c r="I26" s="4">
        <v>1.7083333333333336E-2</v>
      </c>
      <c r="J26" s="4">
        <v>2.3587962962962963E-2</v>
      </c>
      <c r="K26" s="4">
        <v>2.3553240740740739E-2</v>
      </c>
      <c r="L26" s="4">
        <v>2.9872685185185183E-2</v>
      </c>
      <c r="M26" s="4">
        <v>3.9629629629629633E-2</v>
      </c>
      <c r="N26" s="4">
        <v>5.347222222222222E-2</v>
      </c>
      <c r="O26" s="6">
        <f t="shared" si="0"/>
        <v>0.21942129629629628</v>
      </c>
      <c r="P26" s="7">
        <f>O26/47.4</f>
        <v>4.6291412720737618E-3</v>
      </c>
    </row>
    <row r="27" spans="1:16" ht="17.25" x14ac:dyDescent="0.25">
      <c r="A27" s="1"/>
      <c r="B27" s="1"/>
      <c r="C27" s="2"/>
      <c r="D27" s="18"/>
      <c r="E27" s="3">
        <v>79</v>
      </c>
      <c r="F27" s="3">
        <v>81</v>
      </c>
      <c r="G27" s="3">
        <v>79</v>
      </c>
      <c r="H27" s="3">
        <v>84</v>
      </c>
      <c r="I27" s="3">
        <v>89</v>
      </c>
      <c r="J27" s="3">
        <v>85</v>
      </c>
      <c r="K27" s="3">
        <v>82</v>
      </c>
      <c r="L27" s="3">
        <v>83</v>
      </c>
      <c r="M27" s="3">
        <v>88</v>
      </c>
      <c r="N27" s="3">
        <v>86</v>
      </c>
      <c r="O27" s="6"/>
      <c r="P27" s="7"/>
    </row>
    <row r="28" spans="1:16" ht="16.5" customHeight="1" x14ac:dyDescent="0.25">
      <c r="A28" s="1">
        <v>14</v>
      </c>
      <c r="B28" s="1">
        <v>1</v>
      </c>
      <c r="C28" s="2" t="s">
        <v>22</v>
      </c>
      <c r="D28" s="18">
        <v>750</v>
      </c>
      <c r="E28" s="4">
        <v>2.9282407407407412E-3</v>
      </c>
      <c r="F28" s="1" t="s">
        <v>23</v>
      </c>
      <c r="G28" s="4">
        <v>3.6805555555555554E-3</v>
      </c>
      <c r="H28" s="4">
        <v>1.207175925925926E-2</v>
      </c>
      <c r="I28" s="4">
        <v>1.3229166666666667E-2</v>
      </c>
      <c r="J28" s="4">
        <v>1.636574074074074E-2</v>
      </c>
      <c r="K28" s="4">
        <v>1.5416666666666667E-2</v>
      </c>
      <c r="L28" s="4">
        <v>2.3506944444444445E-2</v>
      </c>
      <c r="M28" s="1" t="s">
        <v>23</v>
      </c>
      <c r="N28" s="4">
        <v>3.1481481481481485E-2</v>
      </c>
      <c r="O28" s="6">
        <f t="shared" si="0"/>
        <v>0.11868055555555555</v>
      </c>
      <c r="P28" s="7">
        <f>O28/38</f>
        <v>3.1231725146198832E-3</v>
      </c>
    </row>
    <row r="29" spans="1:16" ht="17.25" x14ac:dyDescent="0.25">
      <c r="A29" s="1"/>
      <c r="B29" s="1"/>
      <c r="C29" s="2"/>
      <c r="D29" s="18"/>
      <c r="E29" s="3">
        <v>91</v>
      </c>
      <c r="F29" s="1"/>
      <c r="G29" s="3">
        <v>89</v>
      </c>
      <c r="H29" s="3">
        <v>96</v>
      </c>
      <c r="I29" s="3">
        <v>95</v>
      </c>
      <c r="J29" s="3">
        <v>97</v>
      </c>
      <c r="K29" s="3">
        <v>95</v>
      </c>
      <c r="L29" s="3">
        <v>90</v>
      </c>
      <c r="M29" s="1"/>
      <c r="N29" s="3">
        <v>97</v>
      </c>
      <c r="O29" s="6"/>
      <c r="P29" s="7"/>
    </row>
    <row r="30" spans="1:16" ht="15.75" x14ac:dyDescent="0.25">
      <c r="A30" s="1">
        <v>15</v>
      </c>
      <c r="B30" s="1">
        <v>35</v>
      </c>
      <c r="C30" s="2" t="s">
        <v>24</v>
      </c>
      <c r="D30" s="18">
        <v>712</v>
      </c>
      <c r="E30" s="4">
        <v>2.9050925925925928E-3</v>
      </c>
      <c r="F30" s="1" t="s">
        <v>23</v>
      </c>
      <c r="G30" s="4">
        <v>4.4328703703703709E-3</v>
      </c>
      <c r="H30" s="4">
        <v>1.4374999999999999E-2</v>
      </c>
      <c r="I30" s="1" t="s">
        <v>23</v>
      </c>
      <c r="J30" s="4">
        <v>1.9050925925925926E-2</v>
      </c>
      <c r="K30" s="4">
        <v>1.6967592592592593E-2</v>
      </c>
      <c r="L30" s="4">
        <v>2.1875000000000002E-2</v>
      </c>
      <c r="M30" s="4">
        <v>3.2268518518518523E-2</v>
      </c>
      <c r="N30" s="4">
        <v>3.7256944444444447E-2</v>
      </c>
      <c r="O30" s="6">
        <f t="shared" si="0"/>
        <v>0.14913194444444444</v>
      </c>
      <c r="P30" s="7">
        <f>O30/41.9</f>
        <v>3.5592349509413947E-3</v>
      </c>
    </row>
    <row r="31" spans="1:16" ht="17.25" x14ac:dyDescent="0.25">
      <c r="A31" s="1"/>
      <c r="B31" s="1"/>
      <c r="C31" s="2"/>
      <c r="D31" s="18"/>
      <c r="E31" s="3">
        <v>92</v>
      </c>
      <c r="F31" s="1"/>
      <c r="G31" s="3">
        <v>81</v>
      </c>
      <c r="H31" s="3">
        <v>86</v>
      </c>
      <c r="I31" s="1"/>
      <c r="J31" s="3">
        <v>90</v>
      </c>
      <c r="K31" s="3">
        <v>88</v>
      </c>
      <c r="L31" s="3">
        <v>94</v>
      </c>
      <c r="M31" s="3">
        <v>91</v>
      </c>
      <c r="N31" s="3">
        <v>90</v>
      </c>
      <c r="O31" s="6"/>
      <c r="P31" s="7"/>
    </row>
    <row r="32" spans="1:16" ht="15.75" x14ac:dyDescent="0.25">
      <c r="A32" s="1">
        <v>16</v>
      </c>
      <c r="B32" s="1">
        <v>22</v>
      </c>
      <c r="C32" s="2" t="s">
        <v>25</v>
      </c>
      <c r="D32" s="18">
        <v>572</v>
      </c>
      <c r="E32" s="4">
        <v>3.8425925925925923E-3</v>
      </c>
      <c r="F32" s="4">
        <v>6.3425925925925915E-3</v>
      </c>
      <c r="G32" s="4">
        <v>4.4212962962962956E-3</v>
      </c>
      <c r="H32" s="4">
        <v>1.9270833333333334E-2</v>
      </c>
      <c r="I32" s="4">
        <v>1.9629629629629629E-2</v>
      </c>
      <c r="J32" s="4">
        <v>2.7037037037037037E-2</v>
      </c>
      <c r="K32" s="4">
        <v>2.3622685185185188E-2</v>
      </c>
      <c r="L32" s="1" t="s">
        <v>23</v>
      </c>
      <c r="M32" s="1" t="s">
        <v>23</v>
      </c>
      <c r="N32" s="1" t="s">
        <v>23</v>
      </c>
      <c r="O32" s="6">
        <f t="shared" si="0"/>
        <v>0.10416666666666667</v>
      </c>
      <c r="P32" s="7">
        <f>O32/22.1</f>
        <v>4.7134238310708896E-3</v>
      </c>
    </row>
    <row r="33" spans="1:16" ht="17.25" x14ac:dyDescent="0.25">
      <c r="A33" s="1"/>
      <c r="B33" s="1"/>
      <c r="C33" s="2"/>
      <c r="D33" s="18"/>
      <c r="E33" s="3">
        <v>81</v>
      </c>
      <c r="F33" s="3">
        <v>80</v>
      </c>
      <c r="G33" s="3">
        <v>82</v>
      </c>
      <c r="H33" s="3">
        <v>83</v>
      </c>
      <c r="I33" s="3">
        <v>85</v>
      </c>
      <c r="J33" s="3">
        <v>80</v>
      </c>
      <c r="K33" s="3">
        <v>81</v>
      </c>
      <c r="L33" s="1"/>
      <c r="M33" s="1"/>
      <c r="N33" s="1"/>
      <c r="O33" s="6"/>
      <c r="P33" s="7"/>
    </row>
    <row r="34" spans="1:16" ht="15.75" x14ac:dyDescent="0.25">
      <c r="A34" s="1">
        <v>17</v>
      </c>
      <c r="B34" s="1">
        <v>14</v>
      </c>
      <c r="C34" s="2" t="s">
        <v>26</v>
      </c>
      <c r="D34" s="18">
        <v>561</v>
      </c>
      <c r="E34" s="4">
        <v>2.8935185185185188E-3</v>
      </c>
      <c r="F34" s="4">
        <v>3.7847222222222223E-3</v>
      </c>
      <c r="G34" s="4">
        <v>3.2638888888888891E-3</v>
      </c>
      <c r="H34" s="4">
        <v>1.2546296296296297E-2</v>
      </c>
      <c r="I34" s="1" t="s">
        <v>23</v>
      </c>
      <c r="J34" s="1" t="s">
        <v>23</v>
      </c>
      <c r="K34" s="4">
        <v>1.6342592592592593E-2</v>
      </c>
      <c r="L34" s="4">
        <v>2.1608796296296296E-2</v>
      </c>
      <c r="M34" s="1" t="s">
        <v>23</v>
      </c>
      <c r="N34" s="1" t="s">
        <v>23</v>
      </c>
      <c r="O34" s="6">
        <f t="shared" si="0"/>
        <v>6.0439814814814807E-2</v>
      </c>
      <c r="P34" s="7">
        <f>O34/19.7</f>
        <v>3.0680109043053202E-3</v>
      </c>
    </row>
    <row r="35" spans="1:16" ht="17.25" x14ac:dyDescent="0.25">
      <c r="A35" s="1"/>
      <c r="B35" s="1"/>
      <c r="C35" s="2"/>
      <c r="D35" s="18"/>
      <c r="E35" s="3">
        <v>94</v>
      </c>
      <c r="F35" s="3">
        <v>93</v>
      </c>
      <c r="G35" s="3">
        <v>96</v>
      </c>
      <c r="H35" s="3">
        <v>92</v>
      </c>
      <c r="I35" s="1"/>
      <c r="J35" s="1"/>
      <c r="K35" s="3">
        <v>91</v>
      </c>
      <c r="L35" s="3">
        <v>95</v>
      </c>
      <c r="M35" s="1"/>
      <c r="N35" s="1"/>
      <c r="O35" s="6"/>
      <c r="P35" s="7"/>
    </row>
    <row r="36" spans="1:16" ht="16.5" customHeight="1" x14ac:dyDescent="0.25">
      <c r="A36" s="1">
        <v>18</v>
      </c>
      <c r="B36" s="1">
        <v>3</v>
      </c>
      <c r="C36" s="2" t="s">
        <v>27</v>
      </c>
      <c r="D36" s="18">
        <v>529</v>
      </c>
      <c r="E36" s="4">
        <v>2.7546296296296294E-3</v>
      </c>
      <c r="F36" s="4">
        <v>3.4490740740740745E-3</v>
      </c>
      <c r="G36" s="4">
        <v>3.9120370370370368E-3</v>
      </c>
      <c r="H36" s="1" t="s">
        <v>23</v>
      </c>
      <c r="I36" s="1" t="s">
        <v>23</v>
      </c>
      <c r="J36" s="4">
        <v>2.4733796296296295E-2</v>
      </c>
      <c r="K36" s="4">
        <v>2.071759259259259E-2</v>
      </c>
      <c r="L36" s="4">
        <v>2.9687500000000002E-2</v>
      </c>
      <c r="M36" s="1" t="s">
        <v>23</v>
      </c>
      <c r="N36" s="1" t="s">
        <v>23</v>
      </c>
      <c r="O36" s="6">
        <f t="shared" si="0"/>
        <v>8.5254629629629639E-2</v>
      </c>
      <c r="P36" s="7">
        <f>O36/20.7</f>
        <v>4.1185811415280016E-3</v>
      </c>
    </row>
    <row r="37" spans="1:16" ht="17.25" x14ac:dyDescent="0.25">
      <c r="A37" s="1"/>
      <c r="B37" s="1"/>
      <c r="C37" s="2"/>
      <c r="D37" s="18"/>
      <c r="E37" s="3">
        <v>96</v>
      </c>
      <c r="F37" s="3">
        <v>98</v>
      </c>
      <c r="G37" s="3">
        <v>84</v>
      </c>
      <c r="H37" s="1"/>
      <c r="I37" s="1"/>
      <c r="J37" s="3">
        <v>83</v>
      </c>
      <c r="K37" s="3">
        <v>84</v>
      </c>
      <c r="L37" s="3">
        <v>84</v>
      </c>
      <c r="M37" s="1"/>
      <c r="N37" s="1"/>
      <c r="O37" s="6"/>
      <c r="P37" s="7"/>
    </row>
    <row r="38" spans="1:16" ht="15.75" x14ac:dyDescent="0.25">
      <c r="A38" s="1">
        <v>19</v>
      </c>
      <c r="B38" s="1">
        <v>8</v>
      </c>
      <c r="C38" s="2" t="s">
        <v>28</v>
      </c>
      <c r="D38" s="18">
        <v>527</v>
      </c>
      <c r="E38" s="4">
        <v>2.9861111111111113E-3</v>
      </c>
      <c r="F38" s="4">
        <v>4.5370370370370365E-3</v>
      </c>
      <c r="G38" s="4">
        <v>3.4375E-3</v>
      </c>
      <c r="H38" s="1" t="s">
        <v>23</v>
      </c>
      <c r="I38" s="1" t="s">
        <v>23</v>
      </c>
      <c r="J38" s="4">
        <v>2.0972222222222222E-2</v>
      </c>
      <c r="K38" s="4">
        <v>1.8020833333333333E-2</v>
      </c>
      <c r="L38" s="4">
        <v>2.6863425925925926E-2</v>
      </c>
      <c r="M38" s="1" t="s">
        <v>23</v>
      </c>
      <c r="N38" s="1" t="s">
        <v>23</v>
      </c>
      <c r="O38" s="6">
        <f t="shared" si="0"/>
        <v>7.6817129629629624E-2</v>
      </c>
      <c r="P38" s="7">
        <f>O38/20.7</f>
        <v>3.7109724458758275E-3</v>
      </c>
    </row>
    <row r="39" spans="1:16" ht="17.25" x14ac:dyDescent="0.25">
      <c r="A39" s="1"/>
      <c r="B39" s="1"/>
      <c r="C39" s="2"/>
      <c r="D39" s="18"/>
      <c r="E39" s="3">
        <v>90</v>
      </c>
      <c r="F39" s="3">
        <v>86</v>
      </c>
      <c r="G39" s="3">
        <v>91</v>
      </c>
      <c r="H39" s="1"/>
      <c r="I39" s="1"/>
      <c r="J39" s="3">
        <v>87</v>
      </c>
      <c r="K39" s="3">
        <v>87</v>
      </c>
      <c r="L39" s="3">
        <v>86</v>
      </c>
      <c r="M39" s="1"/>
      <c r="N39" s="1"/>
      <c r="O39" s="6"/>
      <c r="P39" s="7"/>
    </row>
    <row r="40" spans="1:16" ht="16.5" customHeight="1" x14ac:dyDescent="0.25">
      <c r="A40" s="1">
        <v>20</v>
      </c>
      <c r="B40" s="1">
        <v>40</v>
      </c>
      <c r="C40" s="2" t="s">
        <v>29</v>
      </c>
      <c r="D40" s="18">
        <v>514</v>
      </c>
      <c r="E40" s="4">
        <v>3.5069444444444445E-3</v>
      </c>
      <c r="F40" s="4">
        <v>4.1666666666666666E-3</v>
      </c>
      <c r="G40" s="4">
        <v>4.1666666666666666E-3</v>
      </c>
      <c r="H40" s="1" t="s">
        <v>23</v>
      </c>
      <c r="I40" s="4">
        <v>1.9479166666666669E-2</v>
      </c>
      <c r="J40" s="4">
        <v>2.3124999999999996E-2</v>
      </c>
      <c r="K40" s="1" t="s">
        <v>23</v>
      </c>
      <c r="L40" s="1" t="s">
        <v>23</v>
      </c>
      <c r="M40" s="4">
        <v>8.6944444444444449E-2</v>
      </c>
      <c r="N40" s="1" t="s">
        <v>23</v>
      </c>
      <c r="O40" s="6">
        <f t="shared" si="0"/>
        <v>0.1413888888888889</v>
      </c>
      <c r="P40" s="7">
        <f>O40/21.3</f>
        <v>6.6379760041731873E-3</v>
      </c>
    </row>
    <row r="41" spans="1:16" ht="17.25" x14ac:dyDescent="0.25">
      <c r="A41" s="1"/>
      <c r="B41" s="1"/>
      <c r="C41" s="2"/>
      <c r="D41" s="18"/>
      <c r="E41" s="3">
        <v>84</v>
      </c>
      <c r="F41" s="3">
        <v>89</v>
      </c>
      <c r="G41" s="3">
        <v>83</v>
      </c>
      <c r="H41" s="1"/>
      <c r="I41" s="3">
        <v>86</v>
      </c>
      <c r="J41" s="3">
        <v>86</v>
      </c>
      <c r="K41" s="1"/>
      <c r="L41" s="1"/>
      <c r="M41" s="3">
        <v>86</v>
      </c>
      <c r="N41" s="1"/>
      <c r="O41" s="6"/>
      <c r="P41" s="7"/>
    </row>
    <row r="42" spans="1:16" ht="16.5" customHeight="1" x14ac:dyDescent="0.25">
      <c r="A42" s="1">
        <v>21</v>
      </c>
      <c r="B42" s="1">
        <v>34</v>
      </c>
      <c r="C42" s="2" t="s">
        <v>30</v>
      </c>
      <c r="D42" s="18">
        <v>492</v>
      </c>
      <c r="E42" s="4">
        <v>3.9699074074074072E-3</v>
      </c>
      <c r="F42" s="4">
        <v>4.6990740740740743E-3</v>
      </c>
      <c r="G42" s="4">
        <v>5.5671296296296302E-3</v>
      </c>
      <c r="H42" s="1" t="s">
        <v>23</v>
      </c>
      <c r="I42" s="4">
        <v>2.0648148148148148E-2</v>
      </c>
      <c r="J42" s="4">
        <v>2.5648148148148146E-2</v>
      </c>
      <c r="K42" s="1" t="s">
        <v>23</v>
      </c>
      <c r="L42" s="1" t="s">
        <v>23</v>
      </c>
      <c r="M42" s="4">
        <v>0.10074074074074074</v>
      </c>
      <c r="N42" s="1" t="s">
        <v>23</v>
      </c>
      <c r="O42" s="6">
        <f t="shared" si="0"/>
        <v>0.16127314814814814</v>
      </c>
      <c r="P42" s="7">
        <f>O42/21.3</f>
        <v>7.5715093027299589E-3</v>
      </c>
    </row>
    <row r="43" spans="1:16" ht="17.25" x14ac:dyDescent="0.25">
      <c r="A43" s="1"/>
      <c r="B43" s="1"/>
      <c r="C43" s="2"/>
      <c r="D43" s="18"/>
      <c r="E43" s="3">
        <v>80</v>
      </c>
      <c r="F43" s="3">
        <v>84</v>
      </c>
      <c r="G43" s="3">
        <v>78</v>
      </c>
      <c r="H43" s="1"/>
      <c r="I43" s="3">
        <v>84</v>
      </c>
      <c r="J43" s="3">
        <v>81</v>
      </c>
      <c r="K43" s="1"/>
      <c r="L43" s="1"/>
      <c r="M43" s="3">
        <v>85</v>
      </c>
      <c r="N43" s="1"/>
      <c r="O43" s="6"/>
      <c r="P43" s="7"/>
    </row>
    <row r="44" spans="1:16" ht="16.5" customHeight="1" x14ac:dyDescent="0.25">
      <c r="A44" s="1">
        <v>22</v>
      </c>
      <c r="B44" s="1">
        <v>21</v>
      </c>
      <c r="C44" s="2" t="s">
        <v>31</v>
      </c>
      <c r="D44" s="18">
        <v>486</v>
      </c>
      <c r="E44" s="4">
        <v>3.6342592592592594E-3</v>
      </c>
      <c r="F44" s="4">
        <v>5.0000000000000001E-3</v>
      </c>
      <c r="G44" s="4">
        <v>5.8101851851851856E-3</v>
      </c>
      <c r="H44" s="4">
        <v>1.9502314814814816E-2</v>
      </c>
      <c r="I44" s="1" t="s">
        <v>23</v>
      </c>
      <c r="J44" s="4">
        <v>2.5034722222222222E-2</v>
      </c>
      <c r="K44" s="4">
        <v>2.525462962962963E-2</v>
      </c>
      <c r="L44" s="1" t="s">
        <v>23</v>
      </c>
      <c r="M44" s="1" t="s">
        <v>23</v>
      </c>
      <c r="N44" s="1" t="s">
        <v>23</v>
      </c>
      <c r="O44" s="6">
        <f t="shared" si="0"/>
        <v>8.4236111111111109E-2</v>
      </c>
      <c r="P44" s="7">
        <f>O44/17.7</f>
        <v>4.7591023226616451E-3</v>
      </c>
    </row>
    <row r="45" spans="1:16" ht="17.25" x14ac:dyDescent="0.25">
      <c r="A45" s="1"/>
      <c r="B45" s="1"/>
      <c r="C45" s="2"/>
      <c r="D45" s="18"/>
      <c r="E45" s="3">
        <v>82</v>
      </c>
      <c r="F45" s="3">
        <v>83</v>
      </c>
      <c r="G45" s="3">
        <v>77</v>
      </c>
      <c r="H45" s="3">
        <v>82</v>
      </c>
      <c r="I45" s="1"/>
      <c r="J45" s="3">
        <v>82</v>
      </c>
      <c r="K45" s="3">
        <v>80</v>
      </c>
      <c r="L45" s="1"/>
      <c r="M45" s="1"/>
      <c r="N45" s="1"/>
      <c r="O45" s="6"/>
      <c r="P45" s="7"/>
    </row>
    <row r="46" spans="1:16" ht="15.75" x14ac:dyDescent="0.25">
      <c r="A46" s="1">
        <v>23</v>
      </c>
      <c r="B46" s="1">
        <v>32</v>
      </c>
      <c r="C46" s="2" t="s">
        <v>32</v>
      </c>
      <c r="D46" s="18">
        <v>474</v>
      </c>
      <c r="E46" s="4">
        <v>2.8935185185185188E-3</v>
      </c>
      <c r="F46" s="4">
        <v>3.5069444444444445E-3</v>
      </c>
      <c r="G46" s="4">
        <v>3.2754629629629631E-3</v>
      </c>
      <c r="H46" s="4">
        <v>1.238425925925926E-2</v>
      </c>
      <c r="I46" s="1" t="s">
        <v>23</v>
      </c>
      <c r="J46" s="1" t="s">
        <v>23</v>
      </c>
      <c r="K46" s="1" t="s">
        <v>23</v>
      </c>
      <c r="L46" s="4">
        <v>2.1574074074074075E-2</v>
      </c>
      <c r="M46" s="1" t="s">
        <v>23</v>
      </c>
      <c r="N46" s="1" t="s">
        <v>23</v>
      </c>
      <c r="O46" s="6"/>
      <c r="P46" s="7"/>
    </row>
    <row r="47" spans="1:16" ht="17.25" x14ac:dyDescent="0.25">
      <c r="A47" s="1"/>
      <c r="B47" s="1"/>
      <c r="C47" s="2"/>
      <c r="D47" s="18"/>
      <c r="E47" s="3">
        <v>94</v>
      </c>
      <c r="F47" s="3">
        <v>95</v>
      </c>
      <c r="G47" s="3">
        <v>95</v>
      </c>
      <c r="H47" s="3">
        <v>94</v>
      </c>
      <c r="I47" s="1"/>
      <c r="J47" s="1"/>
      <c r="K47" s="1"/>
      <c r="L47" s="3">
        <v>96</v>
      </c>
      <c r="M47" s="1"/>
      <c r="N47" s="1"/>
      <c r="O47" s="6"/>
      <c r="P47" s="7"/>
    </row>
    <row r="48" spans="1:16" ht="15.75" x14ac:dyDescent="0.25">
      <c r="A48" s="1">
        <v>24</v>
      </c>
      <c r="B48" s="1">
        <v>5</v>
      </c>
      <c r="C48" s="2" t="s">
        <v>33</v>
      </c>
      <c r="D48" s="18">
        <v>190</v>
      </c>
      <c r="E48" s="1" t="s">
        <v>23</v>
      </c>
      <c r="F48" s="1" t="s">
        <v>23</v>
      </c>
      <c r="G48" s="4">
        <v>3.414351851851852E-3</v>
      </c>
      <c r="H48" s="1" t="s">
        <v>23</v>
      </c>
      <c r="I48" s="1" t="s">
        <v>23</v>
      </c>
      <c r="J48" s="1" t="s">
        <v>23</v>
      </c>
      <c r="K48" s="4">
        <v>1.3958333333333335E-2</v>
      </c>
      <c r="L48" s="1" t="s">
        <v>23</v>
      </c>
      <c r="M48" s="1" t="s">
        <v>23</v>
      </c>
      <c r="N48" s="1" t="s">
        <v>23</v>
      </c>
      <c r="O48" s="6"/>
      <c r="P48" s="7"/>
    </row>
    <row r="49" spans="1:16" ht="17.25" x14ac:dyDescent="0.25">
      <c r="A49" s="10"/>
      <c r="B49" s="10"/>
      <c r="C49" s="11"/>
      <c r="D49" s="19"/>
      <c r="E49" s="10"/>
      <c r="F49" s="10"/>
      <c r="G49" s="12">
        <v>92</v>
      </c>
      <c r="H49" s="10"/>
      <c r="I49" s="10"/>
      <c r="J49" s="10"/>
      <c r="K49" s="12">
        <v>98</v>
      </c>
      <c r="L49" s="10"/>
      <c r="M49" s="10"/>
      <c r="N49" s="10"/>
      <c r="O49" s="13"/>
      <c r="P49" s="14"/>
    </row>
    <row r="50" spans="1:16" ht="17.25" x14ac:dyDescent="0.25">
      <c r="A50" s="3">
        <v>25</v>
      </c>
      <c r="B50" s="3">
        <v>11</v>
      </c>
      <c r="C50" s="15" t="s">
        <v>36</v>
      </c>
      <c r="D50" s="20"/>
      <c r="E50" s="3" t="s">
        <v>23</v>
      </c>
      <c r="F50" s="3" t="s">
        <v>23</v>
      </c>
      <c r="G50" s="3" t="s">
        <v>23</v>
      </c>
      <c r="H50" s="3" t="s">
        <v>23</v>
      </c>
      <c r="I50" s="3" t="s">
        <v>23</v>
      </c>
      <c r="J50" s="3" t="s">
        <v>23</v>
      </c>
      <c r="K50" s="3" t="s">
        <v>23</v>
      </c>
      <c r="L50" s="3" t="s">
        <v>23</v>
      </c>
      <c r="M50" s="3" t="s">
        <v>23</v>
      </c>
      <c r="N50" s="3" t="s">
        <v>23</v>
      </c>
      <c r="O50" s="16"/>
      <c r="P50" s="17"/>
    </row>
    <row r="51" spans="1:16" ht="17.25" x14ac:dyDescent="0.25">
      <c r="A51" s="3">
        <v>26</v>
      </c>
      <c r="B51" s="3">
        <v>28</v>
      </c>
      <c r="C51" s="15" t="s">
        <v>37</v>
      </c>
      <c r="D51" s="20"/>
      <c r="E51" s="3" t="s">
        <v>23</v>
      </c>
      <c r="F51" s="3" t="s">
        <v>23</v>
      </c>
      <c r="G51" s="3" t="s">
        <v>23</v>
      </c>
      <c r="H51" s="3" t="s">
        <v>23</v>
      </c>
      <c r="I51" s="3" t="s">
        <v>23</v>
      </c>
      <c r="J51" s="3" t="s">
        <v>23</v>
      </c>
      <c r="K51" s="3" t="s">
        <v>23</v>
      </c>
      <c r="L51" s="3" t="s">
        <v>23</v>
      </c>
      <c r="M51" s="3" t="s">
        <v>23</v>
      </c>
      <c r="N51" s="3" t="s">
        <v>23</v>
      </c>
      <c r="O51" s="16"/>
      <c r="P51" s="17"/>
    </row>
  </sheetData>
  <mergeCells count="140">
    <mergeCell ref="L48:L49"/>
    <mergeCell ref="M48:M49"/>
    <mergeCell ref="N48:N49"/>
    <mergeCell ref="N46:N47"/>
    <mergeCell ref="A48:A49"/>
    <mergeCell ref="C48:C49"/>
    <mergeCell ref="B48:B49"/>
    <mergeCell ref="D48:D49"/>
    <mergeCell ref="E48:E49"/>
    <mergeCell ref="F48:F49"/>
    <mergeCell ref="H48:H49"/>
    <mergeCell ref="I48:I49"/>
    <mergeCell ref="J48:J49"/>
    <mergeCell ref="M44:M45"/>
    <mergeCell ref="N44:N45"/>
    <mergeCell ref="A46:A47"/>
    <mergeCell ref="C46:C47"/>
    <mergeCell ref="B46:B47"/>
    <mergeCell ref="D46:D47"/>
    <mergeCell ref="I46:I47"/>
    <mergeCell ref="J46:J47"/>
    <mergeCell ref="K46:K47"/>
    <mergeCell ref="M46:M47"/>
    <mergeCell ref="A44:A45"/>
    <mergeCell ref="C44:C45"/>
    <mergeCell ref="B44:B45"/>
    <mergeCell ref="D44:D45"/>
    <mergeCell ref="I44:I45"/>
    <mergeCell ref="L44:L45"/>
    <mergeCell ref="L40:L41"/>
    <mergeCell ref="N40:N41"/>
    <mergeCell ref="A42:A43"/>
    <mergeCell ref="C42:C43"/>
    <mergeCell ref="B42:B43"/>
    <mergeCell ref="D42:D43"/>
    <mergeCell ref="H42:H43"/>
    <mergeCell ref="K42:K43"/>
    <mergeCell ref="L42:L43"/>
    <mergeCell ref="N42:N43"/>
    <mergeCell ref="A40:A41"/>
    <mergeCell ref="C40:C41"/>
    <mergeCell ref="B40:B41"/>
    <mergeCell ref="D40:D41"/>
    <mergeCell ref="H40:H41"/>
    <mergeCell ref="K40:K41"/>
    <mergeCell ref="M36:M37"/>
    <mergeCell ref="N36:N37"/>
    <mergeCell ref="A38:A39"/>
    <mergeCell ref="C38:C39"/>
    <mergeCell ref="B38:B39"/>
    <mergeCell ref="D38:D39"/>
    <mergeCell ref="H38:H39"/>
    <mergeCell ref="I38:I39"/>
    <mergeCell ref="M38:M39"/>
    <mergeCell ref="N38:N39"/>
    <mergeCell ref="A36:A37"/>
    <mergeCell ref="C36:C37"/>
    <mergeCell ref="B36:B37"/>
    <mergeCell ref="D36:D37"/>
    <mergeCell ref="H36:H37"/>
    <mergeCell ref="I36:I37"/>
    <mergeCell ref="N32:N33"/>
    <mergeCell ref="A34:A35"/>
    <mergeCell ref="C34:C35"/>
    <mergeCell ref="B34:B35"/>
    <mergeCell ref="D34:D35"/>
    <mergeCell ref="I34:I35"/>
    <mergeCell ref="J34:J35"/>
    <mergeCell ref="M34:M35"/>
    <mergeCell ref="N34:N35"/>
    <mergeCell ref="A32:A33"/>
    <mergeCell ref="C32:C33"/>
    <mergeCell ref="B32:B33"/>
    <mergeCell ref="D32:D33"/>
    <mergeCell ref="L32:L33"/>
    <mergeCell ref="M32:M33"/>
    <mergeCell ref="F28:F29"/>
    <mergeCell ref="M28:M29"/>
    <mergeCell ref="A30:A31"/>
    <mergeCell ref="C30:C31"/>
    <mergeCell ref="B30:B31"/>
    <mergeCell ref="D30:D31"/>
    <mergeCell ref="F30:F31"/>
    <mergeCell ref="I30:I31"/>
    <mergeCell ref="A26:A27"/>
    <mergeCell ref="C26:C27"/>
    <mergeCell ref="B26:B27"/>
    <mergeCell ref="D26:D27"/>
    <mergeCell ref="A28:A29"/>
    <mergeCell ref="C28:C29"/>
    <mergeCell ref="B28:B29"/>
    <mergeCell ref="D28:D29"/>
    <mergeCell ref="A22:A23"/>
    <mergeCell ref="C22:C23"/>
    <mergeCell ref="B22:B23"/>
    <mergeCell ref="D22:D23"/>
    <mergeCell ref="A24:A25"/>
    <mergeCell ref="C24:C25"/>
    <mergeCell ref="B24:B25"/>
    <mergeCell ref="D24:D25"/>
    <mergeCell ref="A18:A19"/>
    <mergeCell ref="C18:C19"/>
    <mergeCell ref="B18:B19"/>
    <mergeCell ref="D18:D19"/>
    <mergeCell ref="A20:A21"/>
    <mergeCell ref="C20:C21"/>
    <mergeCell ref="B20:B21"/>
    <mergeCell ref="D20:D21"/>
    <mergeCell ref="A14:A15"/>
    <mergeCell ref="C14:C15"/>
    <mergeCell ref="B14:B15"/>
    <mergeCell ref="D14:D15"/>
    <mergeCell ref="A16:A17"/>
    <mergeCell ref="C16:C17"/>
    <mergeCell ref="B16:B17"/>
    <mergeCell ref="D16:D17"/>
    <mergeCell ref="A10:A11"/>
    <mergeCell ref="C10:C11"/>
    <mergeCell ref="B10:B11"/>
    <mergeCell ref="D10:D11"/>
    <mergeCell ref="A12:A13"/>
    <mergeCell ref="C12:C13"/>
    <mergeCell ref="B12:B13"/>
    <mergeCell ref="D12:D13"/>
    <mergeCell ref="A6:A7"/>
    <mergeCell ref="C6:C7"/>
    <mergeCell ref="B6:B7"/>
    <mergeCell ref="D6:D7"/>
    <mergeCell ref="A8:A9"/>
    <mergeCell ref="C8:C9"/>
    <mergeCell ref="B8:B9"/>
    <mergeCell ref="D8:D9"/>
    <mergeCell ref="A2:A3"/>
    <mergeCell ref="C2:C3"/>
    <mergeCell ref="B2:B3"/>
    <mergeCell ref="D2:D3"/>
    <mergeCell ref="A4:A5"/>
    <mergeCell ref="C4:C5"/>
    <mergeCell ref="B4:B5"/>
    <mergeCell ref="D4:D5"/>
  </mergeCells>
  <hyperlinks>
    <hyperlink ref="E2" r:id="rId1" display="https://www.strava.com/activities/3710502966"/>
    <hyperlink ref="F2" r:id="rId2" display="https://www.strava.com/activities/3743942806"/>
    <hyperlink ref="G2" r:id="rId3" display="https://www.strava.com/activities/3693999192"/>
    <hyperlink ref="H2" r:id="rId4" display="https://www.strava.com/activities/3730422904"/>
    <hyperlink ref="I2" r:id="rId5" display="https://www.strava.com/activities/3698976775"/>
    <hyperlink ref="J2" r:id="rId6" display="https://www.strava.com/activities/3704032100"/>
    <hyperlink ref="K2" r:id="rId7" display="https://www.strava.com/activities/3710846410"/>
    <hyperlink ref="L2" r:id="rId8" display="https://www.strava.com/activities/3715258422"/>
    <hyperlink ref="M2" r:id="rId9" display="https://www.strava.com/activities/3739508514"/>
    <hyperlink ref="N2" r:id="rId10" display="https://www.strava.com/activities/3734807654"/>
    <hyperlink ref="E4" r:id="rId11" display="https://www.strava.com/activities/3730205001"/>
    <hyperlink ref="F4" r:id="rId12" display="https://www.strava.com/activities/3705986276"/>
    <hyperlink ref="G4" r:id="rId13" display="https://www.strava.com/activities/3730164993"/>
    <hyperlink ref="H4" r:id="rId14" display="https://www.strava.com/activities/3725470377"/>
    <hyperlink ref="I4" r:id="rId15" display="https://www.strava.com/activities/3686794514"/>
    <hyperlink ref="J4" r:id="rId16" display="https://www.strava.com/activities/3710148535"/>
    <hyperlink ref="K4" r:id="rId17" display="https://www.strava.com/activities/3720378782"/>
    <hyperlink ref="L4" r:id="rId18" display="https://www.strava.com/activities/3742233330"/>
    <hyperlink ref="M4" r:id="rId19" display="https://www.strava.com/activities/3752950592"/>
    <hyperlink ref="N4" r:id="rId20" display="https://www.strava.com/activities/3734884144"/>
    <hyperlink ref="E6" r:id="rId21" display="https://www.strava.com/activities/3742157950"/>
    <hyperlink ref="F6" r:id="rId22" display="https://www.strava.com/activities/3744747039"/>
    <hyperlink ref="G6" r:id="rId23" display="https://www.strava.com/activities/3737746011"/>
    <hyperlink ref="H6" r:id="rId24" display="https://www.strava.com/activities/3703091321"/>
    <hyperlink ref="I6" r:id="rId25" display="https://www.strava.com/activities/3728222730"/>
    <hyperlink ref="J6" r:id="rId26" display="https://www.strava.com/activities/3753471244"/>
    <hyperlink ref="K6" r:id="rId27" display="https://www.strava.com/activities/3714211016"/>
    <hyperlink ref="L6" r:id="rId28" display="https://www.strava.com/activities/3742533994"/>
    <hyperlink ref="M6" r:id="rId29" display="https://www.strava.com/activities/3744055265"/>
    <hyperlink ref="N6" r:id="rId30" display="https://www.strava.com/activities/3753471127"/>
    <hyperlink ref="E8" r:id="rId31" display="https://www.strava.com/activities/3742075460"/>
    <hyperlink ref="F8" r:id="rId32" display="https://www.strava.com/activities/3736799844"/>
    <hyperlink ref="G8" r:id="rId33" display="https://www.strava.com/activities/3693857268"/>
    <hyperlink ref="H8" r:id="rId34" display="https://www.strava.com/activities/3703066691"/>
    <hyperlink ref="I8" r:id="rId35" display="https://www.strava.com/activities/3727953091"/>
    <hyperlink ref="J8" r:id="rId36" display="https://www.strava.com/activities/3694069272"/>
    <hyperlink ref="K8" r:id="rId37" display="https://www.strava.com/activities/3713631683"/>
    <hyperlink ref="L8" r:id="rId38" display="https://www.strava.com/activities/3742394747"/>
    <hyperlink ref="M8" r:id="rId39" display="https://www.strava.com/activities/3743997617"/>
    <hyperlink ref="N8" r:id="rId40" display="https://www.strava.com/activities/3749282518"/>
    <hyperlink ref="E10" r:id="rId41" display="https://www.strava.com/activities/3742143559"/>
    <hyperlink ref="F10" r:id="rId42" display="https://www.strava.com/activities/3736815999"/>
    <hyperlink ref="G10" r:id="rId43" display="https://www.strava.com/activities/3694289359"/>
    <hyperlink ref="H10" r:id="rId44" display="https://www.strava.com/activities/3753029065"/>
    <hyperlink ref="I10" r:id="rId45" display="https://www.strava.com/activities/3728171319"/>
    <hyperlink ref="J10" r:id="rId46" display="https://www.strava.com/activities/3694293816"/>
    <hyperlink ref="K10" r:id="rId47" display="https://www.strava.com/activities/3699588066"/>
    <hyperlink ref="L10" r:id="rId48" display="https://www.strava.com/activities/3742513291"/>
    <hyperlink ref="M10" r:id="rId49" display="https://www.strava.com/activities/3744002993"/>
    <hyperlink ref="N10" r:id="rId50" display="https://www.strava.com/activities/3749299023"/>
    <hyperlink ref="E12" r:id="rId51" display="https://www.strava.com/activities/3747980637"/>
    <hyperlink ref="F12" r:id="rId52" display="https://www.strava.com/activities/3737760062"/>
    <hyperlink ref="G12" r:id="rId53" display="https://www.strava.com/activities/3706771665"/>
    <hyperlink ref="H12" r:id="rId54" display="https://www.strava.com/activities/3743882654"/>
    <hyperlink ref="I12" r:id="rId55" display="https://www.strava.com/activities/3753494041"/>
    <hyperlink ref="J12" r:id="rId56" display="https://www.strava.com/activities/3708756659"/>
    <hyperlink ref="K12" r:id="rId57" display="https://www.strava.com/activities/3749322677"/>
    <hyperlink ref="L12" r:id="rId58" display="https://www.strava.com/activities/3720350834"/>
    <hyperlink ref="M12" r:id="rId59" display="https://www.strava.com/activities/3747837507"/>
    <hyperlink ref="N12" r:id="rId60" display="https://www.strava.com/activities/3734062128"/>
    <hyperlink ref="E14" r:id="rId61" display="https://www.strava.com/activities/3714051675"/>
    <hyperlink ref="F14" r:id="rId62" display="https://www.strava.com/activities/3694196267"/>
    <hyperlink ref="G14" r:id="rId63" display="https://www.strava.com/activities/3752682264"/>
    <hyperlink ref="H14" r:id="rId64" display="https://www.strava.com/activities/3752108519"/>
    <hyperlink ref="I14" r:id="rId65" display="https://www.strava.com/activities/3747968428"/>
    <hyperlink ref="J14" r:id="rId66" display="https://www.strava.com/activities/3714199669"/>
    <hyperlink ref="K14" r:id="rId67" display="https://www.strava.com/activities/3725356056"/>
    <hyperlink ref="L14" r:id="rId68" display="https://www.strava.com/activities/3728959005"/>
    <hyperlink ref="M14" r:id="rId69" display="https://www.strava.com/activities/3749241642"/>
    <hyperlink ref="N14" r:id="rId70" display="https://www.strava.com/activities/3715148379"/>
    <hyperlink ref="E16" r:id="rId71" display="https://www.strava.com/activities/3703505592"/>
    <hyperlink ref="F16" r:id="rId72" display="https://www.strava.com/activities/3703859254"/>
    <hyperlink ref="G16" r:id="rId73" display="https://www.strava.com/activities/3708199055"/>
    <hyperlink ref="H16" r:id="rId74" display="https://www.strava.com/activities/3722851405"/>
    <hyperlink ref="I16" r:id="rId75" display="https://www.strava.com/activities/3724916809"/>
    <hyperlink ref="J16" r:id="rId76" display="https://www.strava.com/activities/3732649744"/>
    <hyperlink ref="K16" r:id="rId77" display="https://www.strava.com/activities/3746953220"/>
    <hyperlink ref="L16" r:id="rId78" display="https://www.strava.com/activities/3737413852"/>
    <hyperlink ref="M16" r:id="rId79" display="https://www.strava.com/activities/3744007396"/>
    <hyperlink ref="N16" r:id="rId80" display="https://www.strava.com/activities/3752739734"/>
    <hyperlink ref="E18" r:id="rId81" display="https://www.strava.com/activities/3688688319"/>
    <hyperlink ref="F18" r:id="rId82" display="https://www.strava.com/activities/3752875999"/>
    <hyperlink ref="G18" r:id="rId83" display="https://www.strava.com/activities/3693920394"/>
    <hyperlink ref="H18" r:id="rId84" display="https://www.strava.com/activities/3722720624"/>
    <hyperlink ref="I18" r:id="rId85" display="https://www.strava.com/activities/3753122983"/>
    <hyperlink ref="J18" r:id="rId86" display="https://www.strava.com/activities/3738273248"/>
    <hyperlink ref="K18" r:id="rId87" display="https://www.strava.com/activities/3715141550"/>
    <hyperlink ref="L18" r:id="rId88" display="https://www.strava.com/activities/3699528594"/>
    <hyperlink ref="M18" r:id="rId89" display="https://www.strava.com/activities/3710228412"/>
    <hyperlink ref="N18" r:id="rId90" display="https://www.strava.com/activities/3742848906"/>
    <hyperlink ref="E20" r:id="rId91" display="https://www.strava.com/activities/3694015914"/>
    <hyperlink ref="F20" r:id="rId92" display="https://www.strava.com/activities/3706394771"/>
    <hyperlink ref="G20" r:id="rId93" display="https://www.strava.com/activities/3687034147"/>
    <hyperlink ref="H20" r:id="rId94" display="https://www.strava.com/activities/3730250605"/>
    <hyperlink ref="I20" r:id="rId95" display="https://www.strava.com/activities/3724917925"/>
    <hyperlink ref="J20" r:id="rId96" display="https://www.strava.com/activities/3687138974"/>
    <hyperlink ref="K20" r:id="rId97" display="https://www.strava.com/activities/3701052815"/>
    <hyperlink ref="L20" r:id="rId98" display="https://www.strava.com/activities/3735212918"/>
    <hyperlink ref="M20" r:id="rId99" display="https://www.strava.com/activities/3744055451"/>
    <hyperlink ref="N20" r:id="rId100" display="https://www.strava.com/activities/3715138636"/>
    <hyperlink ref="E22" r:id="rId101" display="https://www.strava.com/activities/3715003381"/>
    <hyperlink ref="F22" r:id="rId102" display="https://www.strava.com/activities/3727403352"/>
    <hyperlink ref="G22" r:id="rId103" display="https://www.strava.com/activities/3703194847"/>
    <hyperlink ref="H22" r:id="rId104" display="https://www.strava.com/activities/3700956160"/>
    <hyperlink ref="I22" r:id="rId105" display="https://www.strava.com/activities/3715075536"/>
    <hyperlink ref="J22" r:id="rId106" display="https://www.strava.com/activities/3693536072"/>
    <hyperlink ref="K22" r:id="rId107" display="https://www.strava.com/activities/3727881353"/>
    <hyperlink ref="L22" r:id="rId108" display="https://www.strava.com/activities/3708154640"/>
    <hyperlink ref="M22" r:id="rId109" display="https://www.strava.com/activities/3698476018"/>
    <hyperlink ref="N22" r:id="rId110" display="https://www.strava.com/activities/3734772553"/>
    <hyperlink ref="E24" r:id="rId111" display="https://www.strava.com/activities/3728501600"/>
    <hyperlink ref="F24" r:id="rId112" display="https://www.strava.com/activities/3728256329"/>
    <hyperlink ref="G24" r:id="rId113" display="https://www.strava.com/activities/3705844314"/>
    <hyperlink ref="H24" r:id="rId114" display="https://www.strava.com/activities/3713795056"/>
    <hyperlink ref="I24" r:id="rId115" display="https://www.strava.com/activities/3723186596"/>
    <hyperlink ref="J24" r:id="rId116" display="https://www.strava.com/activities/3705844854"/>
    <hyperlink ref="K24" r:id="rId117" display="https://www.strava.com/activities/3742289673"/>
    <hyperlink ref="L24" r:id="rId118" display="https://www.strava.com/activities/3736846531"/>
    <hyperlink ref="M24" r:id="rId119" display="https://www.strava.com/activities/3748895813"/>
    <hyperlink ref="N24" r:id="rId120" display="https://www.strava.com/activities/3715092646"/>
    <hyperlink ref="E26" r:id="rId121" display="https://www.strava.com/activities/3728522915"/>
    <hyperlink ref="F26" r:id="rId122" display="https://www.strava.com/activities/3728271696"/>
    <hyperlink ref="G26" r:id="rId123" display="https://www.strava.com/activities/3705709056"/>
    <hyperlink ref="H26" r:id="rId124" display="https://www.strava.com/activities/3713707652"/>
    <hyperlink ref="I26" r:id="rId125" display="https://www.strava.com/activities/3723255017"/>
    <hyperlink ref="J26" r:id="rId126" display="https://www.strava.com/activities/3705820122"/>
    <hyperlink ref="K26" r:id="rId127" display="https://www.strava.com/activities/3743735541"/>
    <hyperlink ref="L26" r:id="rId128" display="https://www.strava.com/activities/3736911881"/>
    <hyperlink ref="M26" r:id="rId129" display="https://www.strava.com/activities/3748862515"/>
    <hyperlink ref="N26" r:id="rId130" display="https://www.strava.com/activities/3715096826"/>
    <hyperlink ref="E28" r:id="rId131" display="https://www.strava.com/activities/3715131419"/>
    <hyperlink ref="G28" r:id="rId132" display="https://www.strava.com/activities/3686695415"/>
    <hyperlink ref="H28" r:id="rId133" display="https://www.strava.com/activities/3712952347"/>
    <hyperlink ref="I28" r:id="rId134" display="https://www.strava.com/activities/3699696601"/>
    <hyperlink ref="J28" r:id="rId135" display="https://www.strava.com/activities/3686661299"/>
    <hyperlink ref="K28" r:id="rId136" display="https://www.strava.com/activities/3743701880"/>
    <hyperlink ref="L28" r:id="rId137" display="https://www.strava.com/activities/3719224336"/>
    <hyperlink ref="N28" r:id="rId138" display="https://www.strava.com/activities/3734725071"/>
    <hyperlink ref="E30" r:id="rId139" display="https://www.strava.com/activities/3727280103"/>
    <hyperlink ref="G30" r:id="rId140" display="https://www.strava.com/activities/3741501611"/>
    <hyperlink ref="H30" r:id="rId141" display="https://www.strava.com/activities/3712870865"/>
    <hyperlink ref="J30" r:id="rId142" display="https://www.strava.com/activities/3703296428"/>
    <hyperlink ref="K30" r:id="rId143" display="https://www.strava.com/activities/3732364760"/>
    <hyperlink ref="L30" r:id="rId144" display="https://www.strava.com/activities/3722746636"/>
    <hyperlink ref="M30" r:id="rId145" display="https://www.strava.com/activities/3739586396"/>
    <hyperlink ref="N30" r:id="rId146" display="https://www.strava.com/activities/3705789764"/>
    <hyperlink ref="E32" r:id="rId147" display="https://www.strava.com/activities/3752846879"/>
    <hyperlink ref="F32" r:id="rId148" display="https://www.strava.com/activities/3688558979"/>
    <hyperlink ref="G32" r:id="rId149" display="https://www.strava.com/activities/3728460030"/>
    <hyperlink ref="H32" r:id="rId150" display="https://www.strava.com/activities/3713607236"/>
    <hyperlink ref="I32" r:id="rId151" display="https://www.strava.com/activities/3708738272"/>
    <hyperlink ref="J32" r:id="rId152" display="https://www.strava.com/activities/3704151678"/>
    <hyperlink ref="K32" r:id="rId153" display="https://www.strava.com/activities/3718659368"/>
    <hyperlink ref="E34" r:id="rId154" display="https://www.strava.com/activities/3702650705"/>
    <hyperlink ref="F34" r:id="rId155" display="https://www.strava.com/activities/3723391316"/>
    <hyperlink ref="G34" r:id="rId156" display="https://www.strava.com/activities/3702790907"/>
    <hyperlink ref="H34" r:id="rId157" display="https://www.strava.com/activities/3750283175"/>
    <hyperlink ref="K34" r:id="rId158" display="https://www.strava.com/activities/3741191805"/>
    <hyperlink ref="L34" r:id="rId159" display="https://www.strava.com/activities/3736827480"/>
    <hyperlink ref="E36" r:id="rId160" display="https://www.strava.com/activities/3707953029"/>
    <hyperlink ref="F36" r:id="rId161" display="https://www.strava.com/activities/3694156373"/>
    <hyperlink ref="G36" r:id="rId162" display="https://www.strava.com/activities/3748951765"/>
    <hyperlink ref="J36" r:id="rId163" display="https://www.strava.com/activities/3741782995"/>
    <hyperlink ref="K36" r:id="rId164" display="https://www.strava.com/activities/3749154982"/>
    <hyperlink ref="L36" r:id="rId165" display="https://www.strava.com/activities/3715198095"/>
    <hyperlink ref="E38" r:id="rId166" display="https://www.strava.com/activities/3743964098"/>
    <hyperlink ref="F38" r:id="rId167" display="https://www.strava.com/activities/3746342153"/>
    <hyperlink ref="G38" r:id="rId168" display="https://www.strava.com/activities/3744330694"/>
    <hyperlink ref="J38" r:id="rId169" display="https://www.strava.com/activities/3744516413"/>
    <hyperlink ref="K38" r:id="rId170" display="https://www.strava.com/activities/3745169922"/>
    <hyperlink ref="L38" r:id="rId171" display="https://www.strava.com/activities/3745916240"/>
    <hyperlink ref="E40" r:id="rId172" display="https://www.strava.com/activities/3707934936"/>
    <hyperlink ref="F40" r:id="rId173" display="https://www.strava.com/activities/3731896729"/>
    <hyperlink ref="G40" r:id="rId174" display="https://www.strava.com/activities/3708369496"/>
    <hyperlink ref="I40" r:id="rId175" display="https://www.strava.com/activities/3713412600"/>
    <hyperlink ref="J40" r:id="rId176" display="https://www.strava.com/activities/3722515953"/>
    <hyperlink ref="M40" r:id="rId177" display="https://www.strava.com/activities/3728646981"/>
    <hyperlink ref="E42" r:id="rId178" display="https://www.strava.com/activities/3707937999"/>
    <hyperlink ref="F42" r:id="rId179" display="https://www.strava.com/activities/3731841164"/>
    <hyperlink ref="G42" r:id="rId180" display="https://www.strava.com/activities/3708153759"/>
    <hyperlink ref="I42" r:id="rId181" display="https://www.strava.com/activities/3713420446"/>
    <hyperlink ref="J42" r:id="rId182" display="https://www.strava.com/activities/3722530410"/>
    <hyperlink ref="M42" r:id="rId183" display="https://www.strava.com/activities/3728646779"/>
    <hyperlink ref="E44" r:id="rId184" display="https://www.strava.com/activities/3713513654"/>
    <hyperlink ref="F44" r:id="rId185" display="https://www.strava.com/activities/3737973405"/>
    <hyperlink ref="G44" r:id="rId186" display="https://www.strava.com/activities/3718870247"/>
    <hyperlink ref="H44" r:id="rId187" display="https://www.strava.com/activities/3728024211"/>
    <hyperlink ref="J44" r:id="rId188" display="https://www.strava.com/activities/3737673523"/>
    <hyperlink ref="K44" r:id="rId189" display="https://www.strava.com/activities/3722884658"/>
    <hyperlink ref="E46" r:id="rId190" display="https://www.strava.com/activities/3702607429"/>
    <hyperlink ref="F46" r:id="rId191" display="https://www.strava.com/activities/3723386738"/>
    <hyperlink ref="G46" r:id="rId192" display="https://www.strava.com/activities/3702788619"/>
    <hyperlink ref="H46" r:id="rId193" display="https://www.strava.com/activities/3750276074"/>
    <hyperlink ref="L46" r:id="rId194" display="https://www.strava.com/activities/3736821650"/>
    <hyperlink ref="G48" r:id="rId195" display="https://www.strava.com/activities/3725462687"/>
    <hyperlink ref="K48" r:id="rId196" display="https://www.strava.com/activities/3730671198"/>
  </hyperlinks>
  <pageMargins left="0.7" right="0.7" top="0.75" bottom="0.75" header="0.3" footer="0.3"/>
  <pageSetup paperSize="9" orientation="portrait" r:id="rId1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Павелко</dc:creator>
  <cp:lastModifiedBy>Андрей Павелко</cp:lastModifiedBy>
  <dcterms:created xsi:type="dcterms:W3CDTF">2020-07-21T03:54:52Z</dcterms:created>
  <dcterms:modified xsi:type="dcterms:W3CDTF">2020-07-21T04:06:17Z</dcterms:modified>
</cp:coreProperties>
</file>